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UDENT\Desktop\NUR ATHIRAH 1M2ES05\"/>
    </mc:Choice>
  </mc:AlternateContent>
  <bookViews>
    <workbookView xWindow="0" yWindow="0" windowWidth="21600" windowHeight="9630" activeTab="2"/>
  </bookViews>
  <sheets>
    <sheet name="QUESTIONS" sheetId="3" r:id="rId1"/>
    <sheet name="DATA" sheetId="1" r:id="rId2"/>
    <sheet name="ANALYSIS" sheetId="2" r:id="rId3"/>
  </sheets>
  <definedNames>
    <definedName name="GRAD">DATA!$C$208:$D$218</definedName>
    <definedName name="GRADE">DATA!$C$207:$D$218</definedName>
    <definedName name="GRED">DATA!$C$208:$D$218</definedName>
    <definedName name="GREDD">DATA!$D$220:$E$230</definedName>
    <definedName name="GREDDD">DATA!$J$6:$J$200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C7" i="2"/>
  <c r="C8" i="2"/>
  <c r="C9" i="2"/>
  <c r="C10" i="2"/>
  <c r="C11" i="2"/>
  <c r="C12" i="2"/>
  <c r="C13" i="2"/>
  <c r="C14" i="2"/>
  <c r="C15" i="2"/>
  <c r="C16" i="2"/>
  <c r="C5" i="2"/>
  <c r="B16" i="2"/>
  <c r="B15" i="2"/>
  <c r="B14" i="2"/>
  <c r="B13" i="2"/>
  <c r="B12" i="2"/>
  <c r="B11" i="2"/>
  <c r="B10" i="2"/>
  <c r="B9" i="2"/>
  <c r="B8" i="2"/>
  <c r="B7" i="2"/>
  <c r="B6" i="2"/>
  <c r="B5" i="2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6" i="1"/>
  <c r="I205" i="1"/>
  <c r="H205" i="1"/>
  <c r="H204" i="1"/>
  <c r="H203" i="1"/>
  <c r="H202" i="1"/>
  <c r="F205" i="1"/>
  <c r="F204" i="1"/>
  <c r="F203" i="1"/>
  <c r="F202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6" i="1"/>
  <c r="I204" i="1" l="1"/>
  <c r="I202" i="1"/>
  <c r="I203" i="1"/>
</calcChain>
</file>

<file path=xl/sharedStrings.xml><?xml version="1.0" encoding="utf-8"?>
<sst xmlns="http://schemas.openxmlformats.org/spreadsheetml/2006/main" count="484" uniqueCount="441">
  <si>
    <t>B-</t>
  </si>
  <si>
    <t>B</t>
  </si>
  <si>
    <t>B+</t>
  </si>
  <si>
    <t>A-</t>
  </si>
  <si>
    <t>A</t>
  </si>
  <si>
    <t>F</t>
  </si>
  <si>
    <t>C</t>
  </si>
  <si>
    <t>D</t>
  </si>
  <si>
    <t>D+</t>
  </si>
  <si>
    <t>C-</t>
  </si>
  <si>
    <t>C+</t>
  </si>
  <si>
    <t>MS1519535002</t>
  </si>
  <si>
    <t>MS1519604601</t>
  </si>
  <si>
    <t>MS1519535575</t>
  </si>
  <si>
    <t>MS1519533077</t>
  </si>
  <si>
    <t>MS1519534427</t>
  </si>
  <si>
    <t>MS1519534397</t>
  </si>
  <si>
    <t>MS1519534453</t>
  </si>
  <si>
    <t>GRED</t>
  </si>
  <si>
    <t>%</t>
  </si>
  <si>
    <t>MARK</t>
  </si>
  <si>
    <t>TOTAL</t>
  </si>
  <si>
    <t>MINIMUM:</t>
  </si>
  <si>
    <t>MAXIMUM:</t>
  </si>
  <si>
    <t>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</si>
  <si>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</si>
  <si>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</si>
  <si>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</si>
  <si>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</si>
  <si>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</si>
  <si>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</si>
  <si>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</si>
  <si>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</si>
  <si>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</si>
  <si>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80 - 100</t>
  </si>
  <si>
    <t>STUDENTS</t>
  </si>
  <si>
    <t>% PASS</t>
  </si>
  <si>
    <t>% FAILED</t>
  </si>
  <si>
    <t>STUDENTS' NAME</t>
  </si>
  <si>
    <t>MS1519533809</t>
  </si>
  <si>
    <t>MS1519604637</t>
  </si>
  <si>
    <t>MS1519535184</t>
  </si>
  <si>
    <t>MS1519533564</t>
  </si>
  <si>
    <t>MS1519535701</t>
  </si>
  <si>
    <t>MS1519533677</t>
  </si>
  <si>
    <t>MS1519534182</t>
  </si>
  <si>
    <t>MS1519533490</t>
  </si>
  <si>
    <t>MS1519533982</t>
  </si>
  <si>
    <t>MS1519533886</t>
  </si>
  <si>
    <t>MS1519536380</t>
  </si>
  <si>
    <t>MS1519532709</t>
  </si>
  <si>
    <t>MS1519604629</t>
  </si>
  <si>
    <t>MS1519532685</t>
  </si>
  <si>
    <t>MS1519533829</t>
  </si>
  <si>
    <t>MS1519533842</t>
  </si>
  <si>
    <t>MS1519535587</t>
  </si>
  <si>
    <t>MS1519533272</t>
  </si>
  <si>
    <t>MS1519533482</t>
  </si>
  <si>
    <t>MS1519533816</t>
  </si>
  <si>
    <t>MS1519534211</t>
  </si>
  <si>
    <t>MS1519535684</t>
  </si>
  <si>
    <t>MS1519535705</t>
  </si>
  <si>
    <t>MS1519604624</t>
  </si>
  <si>
    <t>MS1519604558</t>
  </si>
  <si>
    <t>MS1519534094</t>
  </si>
  <si>
    <t>MS1519533673</t>
  </si>
  <si>
    <t>MS1419609457</t>
  </si>
  <si>
    <t>MS1519533307</t>
  </si>
  <si>
    <t>MS1519534425</t>
  </si>
  <si>
    <t>MS1519533295</t>
  </si>
  <si>
    <t>MS1519534120</t>
  </si>
  <si>
    <t>MS1519534487</t>
  </si>
  <si>
    <t>MS1519533034</t>
  </si>
  <si>
    <t>MS1519533600</t>
  </si>
  <si>
    <t>MS1519534566</t>
  </si>
  <si>
    <t>MS1519534511</t>
  </si>
  <si>
    <t>MS1519534915</t>
  </si>
  <si>
    <t>( C gred and above )</t>
  </si>
  <si>
    <t>( C- gred and below )</t>
  </si>
  <si>
    <t>NUM</t>
  </si>
  <si>
    <t>MATRIC NUM</t>
  </si>
  <si>
    <t>(Q2) YOUR STUDENTS' NAME HEADER MUST BE IN ASCENDING ORDER.</t>
  </si>
  <si>
    <r>
      <t>(Q3) TITLE FOR THE ABOVE TABLE MUST BE CENTERED AND USE FONT SIZE 14 (</t>
    </r>
    <r>
      <rPr>
        <b/>
        <i/>
        <sz val="11"/>
        <color theme="1"/>
        <rFont val="Calibri"/>
        <family val="2"/>
        <scheme val="minor"/>
      </rPr>
      <t>Calibri</t>
    </r>
    <r>
      <rPr>
        <b/>
        <sz val="11"/>
        <color theme="1"/>
        <rFont val="Calibri"/>
        <family val="2"/>
        <scheme val="minor"/>
      </rPr>
      <t>).</t>
    </r>
  </si>
  <si>
    <t>(Q4) RENAME 'Sheet1' TO 'Data' AND  'Sheet2' to 'Analysis'.</t>
  </si>
  <si>
    <t xml:space="preserve">    ←   MODIFY THIS TABLE-ARRAY TO FIND GRADE.</t>
  </si>
  <si>
    <t>ZIYAD AL KHALIS BIN ABD HADI</t>
  </si>
  <si>
    <t>NUR FATIHAH BINTI AB HALIM</t>
  </si>
  <si>
    <t>NUR HAIZA IZZATUL BINTI KAMARUZAMAN</t>
  </si>
  <si>
    <t>NUR SHAZLYN BINTI ZAMAKH SHARI</t>
  </si>
  <si>
    <t>NUR SUFIA BINTI AHMAD ZULKIFLI</t>
  </si>
  <si>
    <t>NUR SYAKIRAH BINTI SHAFIE</t>
  </si>
  <si>
    <t>NURUL AINI BINTI MOHD REJAB</t>
  </si>
  <si>
    <t>SITI AISYAH BINTI DAUB</t>
  </si>
  <si>
    <t>WAN NUR HUDA SYAKIRAH BINTI WAN SANUSI</t>
  </si>
  <si>
    <t>IMRAN LUQMAN BIN MUHAMMAD HATTA</t>
  </si>
  <si>
    <t>MOHAMMAD AIRUL ISZWAN BIN AZMI</t>
  </si>
  <si>
    <t>SYAHIR AKBAR BIN ZAKARNA</t>
  </si>
  <si>
    <t>ADIBAH BINTI ZULKIPLI</t>
  </si>
  <si>
    <t>FARAH NABILAH BINTI ROHAISHAM</t>
  </si>
  <si>
    <t>FATIN AMIRAH BINTI NGADIRAN</t>
  </si>
  <si>
    <t>HADIRAH BINTI ABU HASSAN</t>
  </si>
  <si>
    <t>INTAN NURQHAIRUNNISA BINTI MALEK</t>
  </si>
  <si>
    <t>NUR IZZATY SYUHADA BINTI AHMAD DAUD</t>
  </si>
  <si>
    <t>NUR REZA EMIRA BINTI ONN</t>
  </si>
  <si>
    <t>NUR ZAFIRAH BINTI ABDUL RAZAK</t>
  </si>
  <si>
    <t>NURHANANI IZZATI BINTI ISMAIL</t>
  </si>
  <si>
    <t>NURUL SYAIRAH BINTI HAMZANI</t>
  </si>
  <si>
    <t>SITI HAJAR BINTI MUHAMAD ZAKER SHAH</t>
  </si>
  <si>
    <t>AMELIA SAFA BINTI TUKEMON</t>
  </si>
  <si>
    <t>AMIERA SOFEA BINTI AMIRUDIN</t>
  </si>
  <si>
    <t>ARINA NAZIHAH BINTI MOHD NAZRI</t>
  </si>
  <si>
    <t>ASSIMA BINTI TAJUDDIN</t>
  </si>
  <si>
    <t>DIYANA SUHAILI BINTI MAT NASIR</t>
  </si>
  <si>
    <t>FARAH FADHLINA BINTI ABDUL RAHIM</t>
  </si>
  <si>
    <t>FATIN SYAFIRAH BINTI SULAIMAN</t>
  </si>
  <si>
    <t>NURFATIN ANISYA BINTI DELIMA</t>
  </si>
  <si>
    <t>NURUL SHAFIQAH BINTI AMRAN</t>
  </si>
  <si>
    <t>NURUL SYAHIRA BINTI NOORZELAN</t>
  </si>
  <si>
    <t>SITI NUR DINIE BINTI MOHD ZAILAN</t>
  </si>
  <si>
    <t>SHAMIN BINTI ABDUL RAZAK</t>
  </si>
  <si>
    <t>ADIBAH HUSNA BINTI ANIS</t>
  </si>
  <si>
    <t>NUR FAKHRIAH AZIELA BINTI ABU SEPIAN</t>
  </si>
  <si>
    <t>FARIDATUZ ZAKIAH BINTI AB AZIZ</t>
  </si>
  <si>
    <t>NURUL FATIN FAZEERA BINTI ZAKARIA</t>
  </si>
  <si>
    <t>CHIN JIA XIONG</t>
  </si>
  <si>
    <t>AMIRA SYUHADA BINTI AMIDI</t>
  </si>
  <si>
    <t>NUR HUSNINA BINTI ISHAK</t>
  </si>
  <si>
    <t>NURSYAHIRAH BINTI MOHD ROMELI</t>
  </si>
  <si>
    <t>ANIQ SYAHMI BIN ALIAS</t>
  </si>
  <si>
    <t>NURUL HIDAYAH BINTI MOHD ANUAR</t>
  </si>
  <si>
    <t>AINIL HUSNA BINTI AZMI</t>
  </si>
  <si>
    <t>AHMAD AMIR HAFIZ BIN AHMAD</t>
  </si>
  <si>
    <t>GOH JIN YU</t>
  </si>
  <si>
    <t>SITI AISHAH BINTI MAZLAN</t>
  </si>
  <si>
    <t>TOTAL:</t>
  </si>
  <si>
    <t>AVERAGE:</t>
  </si>
  <si>
    <t>PRACTICAL TEST 2</t>
  </si>
  <si>
    <t>MOHAMAD ZULL HAKIM BIN ZOLKIPLI</t>
  </si>
  <si>
    <t>MS1319537697</t>
  </si>
  <si>
    <t>NOR MAISARAH BINTI MOHD DIN</t>
  </si>
  <si>
    <t>MS1411503567</t>
  </si>
  <si>
    <t>SHARIFAH NURSHAHIRAH BINTI SYED HUSSIN</t>
  </si>
  <si>
    <t>MS1418530498</t>
  </si>
  <si>
    <t>HAMIDAH BINTI RAMLI</t>
  </si>
  <si>
    <t>MS1418532457</t>
  </si>
  <si>
    <t>AHMAD EZZUDDIN BIN PAKHARUDDIN</t>
  </si>
  <si>
    <t>MS1419534613</t>
  </si>
  <si>
    <t>FAREZ BIN SHARIN</t>
  </si>
  <si>
    <t>MS1419534620</t>
  </si>
  <si>
    <t>NIK NUR SYAFIQA ALYA BINTI KAMARUDDIN</t>
  </si>
  <si>
    <t>MS1419534667</t>
  </si>
  <si>
    <t>NURUL FATIHAH BINTI MAAROF</t>
  </si>
  <si>
    <t>MS1419534670</t>
  </si>
  <si>
    <t>NUR SYAZANA BINTI MOHD MUSA</t>
  </si>
  <si>
    <t>MS1419534687</t>
  </si>
  <si>
    <t>MARDYHA BINTI MOKHTAR</t>
  </si>
  <si>
    <t>MS1419534693</t>
  </si>
  <si>
    <t>AIDA BINTI ZULKIFLI</t>
  </si>
  <si>
    <t>MS1419534698</t>
  </si>
  <si>
    <t>NUR LIANA BINTI AZIZI</t>
  </si>
  <si>
    <t>MS1419534702</t>
  </si>
  <si>
    <t>NASIHAH AL-SAKINAH BINTI NAZARRUSMAN</t>
  </si>
  <si>
    <t>MS1419534707</t>
  </si>
  <si>
    <t>AMIRA SYAZWANI BINTI MOHD SUHAILI</t>
  </si>
  <si>
    <t>MS1419534710</t>
  </si>
  <si>
    <t>SITI AISYAH BINTI AZMAN</t>
  </si>
  <si>
    <t>MS1419534711</t>
  </si>
  <si>
    <t>NURFARAHHANIS BINTI ABDUL RASID</t>
  </si>
  <si>
    <t>MS1419534715</t>
  </si>
  <si>
    <t>FAZHLEN BINTI MOHD SABRI</t>
  </si>
  <si>
    <t>MS1419534721</t>
  </si>
  <si>
    <t>NUR AYUNI BINTI NAZARUDIN</t>
  </si>
  <si>
    <t>MS1419534723</t>
  </si>
  <si>
    <t>APEERA A/P PRAK CHANG</t>
  </si>
  <si>
    <t>MS1419534728</t>
  </si>
  <si>
    <t>AINA MAISARA BINTI MAHADI</t>
  </si>
  <si>
    <t>MS1419534731</t>
  </si>
  <si>
    <t>MS1419534733</t>
  </si>
  <si>
    <t>NURILMIAH BINTI FITRI</t>
  </si>
  <si>
    <t>MS1419534745</t>
  </si>
  <si>
    <t>FATIN FARHANA BINTI HARUN</t>
  </si>
  <si>
    <t>MS1419534746</t>
  </si>
  <si>
    <t>MUHAMMAD FUAD NUR HADI BIN MUSA</t>
  </si>
  <si>
    <t>MS1419534750</t>
  </si>
  <si>
    <t>MUHAMMAD HAFIZH BIN SHAFIE PATT</t>
  </si>
  <si>
    <t>MS1419534753</t>
  </si>
  <si>
    <t>NUR SYAWAL AIZA BINTI SAIDI</t>
  </si>
  <si>
    <t>MS1419534755</t>
  </si>
  <si>
    <t>NUR ANISAH BINTI ABDUL LATIF</t>
  </si>
  <si>
    <t>MS1419534756</t>
  </si>
  <si>
    <t>NOR FATIN FAZIRA BINTI ABU BAKAR</t>
  </si>
  <si>
    <t>MS1419534758</t>
  </si>
  <si>
    <t>MOHAMAD AKASHAH BIN RENNIE</t>
  </si>
  <si>
    <t>MS1419534762</t>
  </si>
  <si>
    <t>MUHAMMAD IKRAM BIN JAMIL</t>
  </si>
  <si>
    <t>MS1419534764</t>
  </si>
  <si>
    <t>MOHAMMAD ZULHAIRI BIN ZEFNI</t>
  </si>
  <si>
    <t>MS1419534767</t>
  </si>
  <si>
    <t>NURUL JASMIN BINTI RAMLI</t>
  </si>
  <si>
    <t>MS1419534771</t>
  </si>
  <si>
    <t>NUR AIN DANIA BINTI MOHD MUZAIDI</t>
  </si>
  <si>
    <t>MS1419534772</t>
  </si>
  <si>
    <t>MUHAMMAD AMIRUL FAEEZ BIN SUHAIMIN</t>
  </si>
  <si>
    <t>MS1419534780</t>
  </si>
  <si>
    <t>MUHAMMAD KHAIRULAZRI BIN JASFERI</t>
  </si>
  <si>
    <t>MS1419534791</t>
  </si>
  <si>
    <t>DEWI AFIKAH BINTI MUHAMMAD AZLAN @ SUTHARSEN</t>
  </si>
  <si>
    <t>MS1419534793</t>
  </si>
  <si>
    <t>SABIRAH BINTI SHAHAROM</t>
  </si>
  <si>
    <t>MS1419534815</t>
  </si>
  <si>
    <t>NURHIDAYAH BINTI JAPRE</t>
  </si>
  <si>
    <t>MS1419534822</t>
  </si>
  <si>
    <t>NUR TYSHA ATIKAH BINTI MOHD SHAIR</t>
  </si>
  <si>
    <t>MS1419534825</t>
  </si>
  <si>
    <t>NUR SYAQEENA BINTI MOHAMAD AFSOOR</t>
  </si>
  <si>
    <t>MS1419534826</t>
  </si>
  <si>
    <t>NORA BINTI MUSTAFA</t>
  </si>
  <si>
    <t>MS1419534827</t>
  </si>
  <si>
    <t>NUREEN NAJJAH BINTI ZOLKAIFLI</t>
  </si>
  <si>
    <t>MS1419534834</t>
  </si>
  <si>
    <t>MS1419534838</t>
  </si>
  <si>
    <t>NOOR NAJWA BINTI YUSOP</t>
  </si>
  <si>
    <t>MS1419534848</t>
  </si>
  <si>
    <t>SAFIAH BINTI AWANG</t>
  </si>
  <si>
    <t>MS1419534849</t>
  </si>
  <si>
    <t>ANATI SYAFIQAH BINTI BAHRAN</t>
  </si>
  <si>
    <t>MS1419534864</t>
  </si>
  <si>
    <t>SHUTHISH A/L ELANGKOVAN</t>
  </si>
  <si>
    <t>MS1419534868</t>
  </si>
  <si>
    <t>SITI KHADIJAH BINTI MUSTAFA</t>
  </si>
  <si>
    <t>MS1419534876</t>
  </si>
  <si>
    <t>NUR SYAMIMI AIMA BINTI MOHD AZMI</t>
  </si>
  <si>
    <t>MS1419534877</t>
  </si>
  <si>
    <t>MS1419534895</t>
  </si>
  <si>
    <t>MUHAMMAD HAKIM BIN RAZALUDIN</t>
  </si>
  <si>
    <t>MS1419534901</t>
  </si>
  <si>
    <t>UMMI NASIHAH BINTI NOR AZHAR</t>
  </si>
  <si>
    <t>MS1419534904</t>
  </si>
  <si>
    <t>ZAFIRAH BINTI MOHD ZAINUDDIN</t>
  </si>
  <si>
    <t>MS1419534917</t>
  </si>
  <si>
    <t>NURUL FARHANA BINTI MD SARONI</t>
  </si>
  <si>
    <t>MS1419534925</t>
  </si>
  <si>
    <t>MOHAMAD NAZIRUL NAIM BIN MOHMAD NASIR</t>
  </si>
  <si>
    <t>MS1419534934</t>
  </si>
  <si>
    <t>FARRA INTAN SYAMIRA BINTI ZULKIFLI</t>
  </si>
  <si>
    <t>MS1419534945</t>
  </si>
  <si>
    <t>NORAISAH BINTI ZAKARIYA</t>
  </si>
  <si>
    <t>MS1419534946</t>
  </si>
  <si>
    <t>MOHD AMIR ASHRAFF BIN AZHAM</t>
  </si>
  <si>
    <t>MS1419534953</t>
  </si>
  <si>
    <t>NURUL AQIDAH BINTI SALIKAN</t>
  </si>
  <si>
    <t>MS1419534962</t>
  </si>
  <si>
    <t>MUHAMMAD FIRDAUS BIN AHMAD</t>
  </si>
  <si>
    <t>MS1419534971</t>
  </si>
  <si>
    <t>MS1419534975</t>
  </si>
  <si>
    <t>NOR AIN BINTI MOHD NOOR</t>
  </si>
  <si>
    <t>MS1419534982</t>
  </si>
  <si>
    <t>NUR RASYIQAH BINTI ZAKI</t>
  </si>
  <si>
    <t>MS1419534983</t>
  </si>
  <si>
    <t>MOHD NASIRUDDIN BIN MOHD MANSOR</t>
  </si>
  <si>
    <t>MS1419534985</t>
  </si>
  <si>
    <t>NUR AMAL ATHIRAH BINTI NOOR AZMAN</t>
  </si>
  <si>
    <t>MS1419534986</t>
  </si>
  <si>
    <t>AMIR FARHAN BIN AHMAD</t>
  </si>
  <si>
    <t>MS1419534995</t>
  </si>
  <si>
    <t>NURUL NABILAH BINTI ABD HAMID</t>
  </si>
  <si>
    <t>MS1419535007</t>
  </si>
  <si>
    <t>AMI AZREEN BIN AMINORDIN</t>
  </si>
  <si>
    <t>MS1419535016</t>
  </si>
  <si>
    <t>MUHAMMAD FIRDAUS BIN MD ZAMRI</t>
  </si>
  <si>
    <t>MS1419535026</t>
  </si>
  <si>
    <t>TEOH SUH HAW</t>
  </si>
  <si>
    <t>MS1419535037</t>
  </si>
  <si>
    <t>ZULAIEKHA BINTI OTHMAN</t>
  </si>
  <si>
    <t>MS1319538001</t>
  </si>
  <si>
    <t>NUR ASMA BINTI HASAN</t>
  </si>
  <si>
    <t>MS1319538216</t>
  </si>
  <si>
    <t>SAMIHAH BINTI MOHD SUKRI</t>
  </si>
  <si>
    <t>MS1319581687</t>
  </si>
  <si>
    <t>NURAMIRAH SYAZWANI BINTI KAMARUL ZAMAN</t>
  </si>
  <si>
    <t>MS1319581693</t>
  </si>
  <si>
    <t>MUHAMMAD QUSAIRIE BIN ISWAYURI</t>
  </si>
  <si>
    <t>MS1319581725</t>
  </si>
  <si>
    <t>NUR AZIRAH BINTI MOHAMED DIN</t>
  </si>
  <si>
    <t>MS1319581731</t>
  </si>
  <si>
    <t>MUHAMMAD SYAFIQ BIN KHAIRI YAP</t>
  </si>
  <si>
    <t>MS1319581736</t>
  </si>
  <si>
    <t>NUR MAIZURAH BINTI HAMZAH</t>
  </si>
  <si>
    <t>MS1319581741</t>
  </si>
  <si>
    <t>NAZERA BINTI ABDUL NASIR</t>
  </si>
  <si>
    <t>MS1319581747</t>
  </si>
  <si>
    <t>ROSE ASMIRAH BINTI CHE ROPER</t>
  </si>
  <si>
    <t>MS1319581757</t>
  </si>
  <si>
    <t>NUR SYAMMIMI AQILAH BINTI YUSOFF</t>
  </si>
  <si>
    <t>MS1319581758</t>
  </si>
  <si>
    <t>MUHAMMED ZAIM BIN KHARIRI</t>
  </si>
  <si>
    <t>MS1319581764</t>
  </si>
  <si>
    <t>NUR HANINA HANIM BINTI MOHD ZAINUDDIN</t>
  </si>
  <si>
    <t>MS1319581765</t>
  </si>
  <si>
    <t>MUHAMMAD SYAMIM FAIZ B AB AZIZ</t>
  </si>
  <si>
    <t>MS1319581770</t>
  </si>
  <si>
    <t>FATIN AMIRAH BINTI MD KASIM</t>
  </si>
  <si>
    <t>MS1319581772</t>
  </si>
  <si>
    <t>SITI NURSHAFIQA BINTI ROSLAN</t>
  </si>
  <si>
    <t>MS1319581776</t>
  </si>
  <si>
    <t>NORASHIKIA BINTI AZALI</t>
  </si>
  <si>
    <t>MS1319581779</t>
  </si>
  <si>
    <t>ANA SHAHIRAH BINTI SHAHARUDDIN</t>
  </si>
  <si>
    <t>MS1319581787</t>
  </si>
  <si>
    <t>SHAHIRA ADLINA BINTI ZAINOL RASHID</t>
  </si>
  <si>
    <t>MS1319581788</t>
  </si>
  <si>
    <t>NURSYUHADAH BINTI ZULFAKUR</t>
  </si>
  <si>
    <t>MS1319581789</t>
  </si>
  <si>
    <t>ANIS SYAFIQAH BINTI SAFEAI</t>
  </si>
  <si>
    <t>MS1319581796</t>
  </si>
  <si>
    <t>KHALEEDA BINTI KAMRUL AZHAN</t>
  </si>
  <si>
    <t>MS1319581797</t>
  </si>
  <si>
    <t>NURUL ATIKAH BINTI MAZLAN</t>
  </si>
  <si>
    <t>MS1319581809</t>
  </si>
  <si>
    <t>ANIS SHAHIDA BINTI ROHIMI OZEMAN</t>
  </si>
  <si>
    <t>MS1319581812</t>
  </si>
  <si>
    <t>NUR SYAHEERAH SYAFIQA BINTI MOHD RUSHDAN</t>
  </si>
  <si>
    <t>MS1319581814</t>
  </si>
  <si>
    <t>ANNUR SHAMILA BINTI MOHAMED SABRI</t>
  </si>
  <si>
    <t>MS1319581821</t>
  </si>
  <si>
    <t>FATIMAH AISHUN NAIM BINTI SALIM</t>
  </si>
  <si>
    <t>MS1319581822</t>
  </si>
  <si>
    <t>ULYAWATI BINTI MOHSIN</t>
  </si>
  <si>
    <t>MS1319581827</t>
  </si>
  <si>
    <t>NORFARA SHAMIRA BINTI RAMLAN</t>
  </si>
  <si>
    <t>MS1319581828</t>
  </si>
  <si>
    <t>NURUL AIN BINTI MOHD RAMLI</t>
  </si>
  <si>
    <t>MS1319581829</t>
  </si>
  <si>
    <t>ANIS SYAFIQAH BINTI NORHA</t>
  </si>
  <si>
    <t>MS1319581835</t>
  </si>
  <si>
    <t>SITI HAJAR BINTI MUSTAFA</t>
  </si>
  <si>
    <t>MS1319581836</t>
  </si>
  <si>
    <t>MOHAMAD IKHMALREZA BIN ISHAK</t>
  </si>
  <si>
    <t>MS1319581837</t>
  </si>
  <si>
    <t>NUR ALYA AMEERA BINTI NORDIN</t>
  </si>
  <si>
    <t>MS1319581843</t>
  </si>
  <si>
    <t>MUHAMMAD HAZIQ FURQAN BIN MAZLAN</t>
  </si>
  <si>
    <t>MS1413512144</t>
  </si>
  <si>
    <t>MOHD ANIQ NADZMI BIN ABU BAKAR</t>
  </si>
  <si>
    <t>MS1416521484</t>
  </si>
  <si>
    <t>MUHAMMAD ZAKRULNIZAM BIN ZAINI</t>
  </si>
  <si>
    <t>MS1419534671</t>
  </si>
  <si>
    <t>NUR AIN NADIRAH BINTI ABDULLAH</t>
  </si>
  <si>
    <t>MS1419534718</t>
  </si>
  <si>
    <t>MS1419534742</t>
  </si>
  <si>
    <t>MUHAMMAD HAZIQ BIN SHAMSUDIN</t>
  </si>
  <si>
    <t>MS1419534804</t>
  </si>
  <si>
    <t>AHMAD AZHAR BIN IBRAHIM</t>
  </si>
  <si>
    <t>MS1419534828</t>
  </si>
  <si>
    <t>NOR ALIA SYUHADA BT SHAHARUDIN</t>
  </si>
  <si>
    <t>MS1419534981</t>
  </si>
  <si>
    <t>NUR MAZLYANA BINTI MAZLAN</t>
  </si>
  <si>
    <t>MS1319581795</t>
  </si>
  <si>
    <t>NUR SYAFIQAH BINTI ABD RAZAK</t>
  </si>
  <si>
    <t>MS1319581815</t>
  </si>
  <si>
    <t>MS1419534618</t>
  </si>
  <si>
    <t>NUR AQLINA BINTI MOHD AMRI</t>
  </si>
  <si>
    <t>MS1419534673</t>
  </si>
  <si>
    <t>HALEEDA BINTI ABDUL KARIM</t>
  </si>
  <si>
    <t>MS1419534747</t>
  </si>
  <si>
    <t>INTAN NOR SHAIRA NATASHA BINTI HASHIM</t>
  </si>
  <si>
    <t>MS1419534991</t>
  </si>
  <si>
    <t>SITI HAZIRAH BINTI MOHD ZUBARI</t>
  </si>
  <si>
    <t>MS1319581628</t>
  </si>
  <si>
    <t>MUHAMMAD AFFENDI B ANUAR</t>
  </si>
  <si>
    <t>MS1319581739</t>
  </si>
  <si>
    <t>NABILAH HANIM BINTI MOHD AKIL</t>
  </si>
  <si>
    <t>MS1319581817</t>
  </si>
  <si>
    <t>HUSNA AFZAN BINTI ZAKARIA</t>
  </si>
  <si>
    <t>MS1419535002</t>
  </si>
  <si>
    <t>NOR LYANA NADIRA BINTI ZAINUDDIN</t>
  </si>
  <si>
    <t>MS1319537902</t>
  </si>
  <si>
    <t>NOR HAZIMAH BINTI HAMDAN</t>
  </si>
  <si>
    <t>MS1419534654</t>
  </si>
  <si>
    <t>MS1419534660</t>
  </si>
  <si>
    <t>JUSRIANTI BINTI MOHD OMAR</t>
  </si>
  <si>
    <t>MS1419534889</t>
  </si>
  <si>
    <t>NUR ATIKAH BINTI AZAMKAMAL</t>
  </si>
  <si>
    <t>MS1419534978</t>
  </si>
  <si>
    <t>MUHAMMAD ZAHIR AMIN BIN ZAILI</t>
  </si>
  <si>
    <t>MS1419535011</t>
  </si>
  <si>
    <t>NURUL AIN NABILA BINTI NORDIN</t>
  </si>
  <si>
    <t>MS1319538274</t>
  </si>
  <si>
    <t>WAN NOOR ADILA BINTI WAN HASSAN</t>
  </si>
  <si>
    <t>MS1319581659</t>
  </si>
  <si>
    <t>MUNIZAM BT MD SIDEK</t>
  </si>
  <si>
    <t>MS1319581667</t>
  </si>
  <si>
    <t>NURULAMANI BINTI ROSMAN</t>
  </si>
  <si>
    <t>MS1319581700</t>
  </si>
  <si>
    <t>MUHAMMAD ZAKWAN ZAYANI BIN ZAWAWI</t>
  </si>
  <si>
    <t>MS1319581720</t>
  </si>
  <si>
    <t>WAN UMI NOR AINN BINTI WAN ABDULLAH</t>
  </si>
  <si>
    <t>MS1319581661</t>
  </si>
  <si>
    <t>NUR FADHILAH BINTI MOHD ASSIT</t>
  </si>
  <si>
    <t>MS1319581695</t>
  </si>
  <si>
    <t>NUR FATIHAH BINTI MOHD NAZRI</t>
  </si>
  <si>
    <t>MS1319581704</t>
  </si>
  <si>
    <t>MUHAMAD RAIMI RAZI BIN RIDZUAN</t>
  </si>
  <si>
    <t>MS1419534997</t>
  </si>
  <si>
    <t>MUHAMMAD AIMAN BIN MOHAMAD FAUZI</t>
  </si>
  <si>
    <t>MS1319536399</t>
  </si>
  <si>
    <t>KHUZAIMAH BINTI NAWAWI</t>
  </si>
  <si>
    <t>MS1319536826</t>
  </si>
  <si>
    <t>NOR AIMIE FAZLIZA BINTI KAMARUDIN</t>
  </si>
  <si>
    <t>MS1319538239</t>
  </si>
  <si>
    <t>MUHAMMAD AIZAT BIN MAT NOR</t>
  </si>
  <si>
    <t>MS1319581652</t>
  </si>
  <si>
    <t>NURUL BASITAH BINTI TALIB</t>
  </si>
  <si>
    <t>MS1319581690</t>
  </si>
  <si>
    <t>MS1419534773</t>
  </si>
  <si>
    <t>NURIN HAZIQAH BINTI HAIRANI</t>
  </si>
  <si>
    <t>MS1419534794</t>
  </si>
  <si>
    <t>MUHAMMAD NOOR AZAM BIN NAZRAIN</t>
  </si>
  <si>
    <t>MS1419534875</t>
  </si>
  <si>
    <t>PUTERI NUR LIZAIEYANTY BINTI ABDUL KAMIS</t>
  </si>
  <si>
    <t>MS1319581668</t>
  </si>
  <si>
    <t>IRFAN BIN KHAIDHIR</t>
  </si>
  <si>
    <t>MS1319581785</t>
  </si>
  <si>
    <t>MOHD KU AZLI BIN SUKUR</t>
  </si>
  <si>
    <t>MS1319581794</t>
  </si>
  <si>
    <t>NURUL ATHIRAH BT MOHD KHALIB</t>
  </si>
  <si>
    <t>MS1318533586</t>
  </si>
  <si>
    <t>FINAL EXAM</t>
  </si>
  <si>
    <t>TEST 1</t>
  </si>
  <si>
    <t>TEST 2</t>
  </si>
  <si>
    <t>MARKS: 30</t>
  </si>
  <si>
    <t>MARKS: 100</t>
  </si>
  <si>
    <t>TOTAL MARK</t>
  </si>
  <si>
    <t>STUDENTS FINAL MARK</t>
  </si>
  <si>
    <t>(Q1) USE THE CORRECT FORMULA OR FUNCTIONS FOR ALL THE BLANK CELL WITH HEADER.</t>
  </si>
  <si>
    <t>(Q5) CREATE A COLUMN CHART BASE ON OVERALL ANALYSIS TABLE.</t>
  </si>
  <si>
    <t>OVERALL ANALYSIS</t>
  </si>
  <si>
    <t>(Q6) CHART ELEMENTS MUST CONSIST OF Chart Title, Legend, Data Labels, Gridlines, Axes AND Axis Title.</t>
  </si>
  <si>
    <t>SPREADSHEET SOFTWARE</t>
  </si>
  <si>
    <t>AVERAGE TEST</t>
  </si>
  <si>
    <t>70% 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</si>
</sst>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4"/>
      <color theme="1"/>
      <name val="Artifika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Berlin Sans FB Dem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8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protection locked="0"/>
    </xf>
    <xf numFmtId="0" fontId="0" fillId="2" borderId="1" xfId="0" applyFill="1" applyBorder="1" applyAlignment="1" applyProtection="1">
      <alignment horizontal="center" vertical="center"/>
    </xf>
    <xf numFmtId="164" fontId="0" fillId="2" borderId="1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10" fillId="0" borderId="0" xfId="0" applyFont="1"/>
    <xf numFmtId="0" fontId="1" fillId="2" borderId="1" xfId="0" applyFont="1" applyFill="1" applyBorder="1" applyAlignment="1" applyProtection="1">
      <alignment horizontal="center" vertical="center"/>
    </xf>
    <xf numFmtId="9" fontId="1" fillId="2" borderId="1" xfId="0" applyNumberFormat="1" applyFont="1" applyFill="1" applyBorder="1" applyProtection="1"/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9" fontId="1" fillId="0" borderId="2" xfId="0" applyNumberFormat="1" applyFont="1" applyBorder="1" applyAlignment="1" applyProtection="1">
      <alignment horizontal="center" vertical="center" wrapText="1"/>
      <protection locked="0"/>
    </xf>
    <xf numFmtId="9" fontId="1" fillId="0" borderId="3" xfId="0" applyNumberFormat="1" applyFont="1" applyBorder="1" applyAlignment="1" applyProtection="1">
      <alignment horizontal="center" vertical="center" wrapText="1"/>
      <protection locked="0"/>
    </xf>
    <xf numFmtId="9" fontId="1" fillId="0" borderId="2" xfId="0" applyNumberFormat="1" applyFont="1" applyBorder="1" applyAlignment="1" applyProtection="1">
      <alignment horizontal="center" vertical="center"/>
      <protection locked="0"/>
    </xf>
    <xf numFmtId="9" fontId="1" fillId="0" borderId="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1" fontId="1" fillId="2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</cellXfs>
  <cellStyles count="3">
    <cellStyle name="Normal" xfId="0" builtinId="0"/>
    <cellStyle name="Normal 7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ms-MY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ANALYSIS!$B$4</c:f>
              <c:strCache>
                <c:ptCount val="1"/>
                <c:pt idx="0">
                  <c:v>STUDENTS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ms-MY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ANALYSIS!$A$5:$A$15</c:f>
              <c:strCache>
                <c:ptCount val="11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C-</c:v>
                </c:pt>
                <c:pt idx="8">
                  <c:v>D+</c:v>
                </c:pt>
                <c:pt idx="9">
                  <c:v>D</c:v>
                </c:pt>
                <c:pt idx="10">
                  <c:v>F</c:v>
                </c:pt>
              </c:strCache>
            </c:strRef>
          </c:cat>
          <c:val>
            <c:numRef>
              <c:f>ANALYSIS!$B$5:$B$15</c:f>
              <c:numCache>
                <c:formatCode>General</c:formatCode>
                <c:ptCount val="11"/>
                <c:pt idx="0">
                  <c:v>31</c:v>
                </c:pt>
                <c:pt idx="1">
                  <c:v>27</c:v>
                </c:pt>
                <c:pt idx="2">
                  <c:v>25</c:v>
                </c:pt>
                <c:pt idx="3">
                  <c:v>23</c:v>
                </c:pt>
                <c:pt idx="4">
                  <c:v>20</c:v>
                </c:pt>
                <c:pt idx="5">
                  <c:v>18</c:v>
                </c:pt>
                <c:pt idx="6">
                  <c:v>16</c:v>
                </c:pt>
                <c:pt idx="7">
                  <c:v>14</c:v>
                </c:pt>
                <c:pt idx="8">
                  <c:v>10</c:v>
                </c:pt>
                <c:pt idx="9">
                  <c:v>7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B-40F9-9FAE-90F6441716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77461967"/>
        <c:axId val="77463631"/>
      </c:barChart>
      <c:catAx>
        <c:axId val="7746196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s-MY"/>
                  <a:t>GRADE</a:t>
                </a:r>
              </a:p>
            </c:rich>
          </c:tx>
          <c:layout>
            <c:manualLayout>
              <c:xMode val="edge"/>
              <c:yMode val="edge"/>
              <c:x val="0.39800328083989506"/>
              <c:y val="0.89821741032370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ms-MY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ms-MY"/>
          </a:p>
        </c:txPr>
        <c:crossAx val="77463631"/>
        <c:crosses val="autoZero"/>
        <c:auto val="1"/>
        <c:lblAlgn val="ctr"/>
        <c:lblOffset val="100"/>
        <c:noMultiLvlLbl val="0"/>
      </c:catAx>
      <c:valAx>
        <c:axId val="7746363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s-MY"/>
                  <a:t>STUDENTS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ms-MY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ms-MY"/>
          </a:p>
        </c:txPr>
        <c:crossAx val="77461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ms-MY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ms-MY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561975</xdr:colOff>
      <xdr:row>0</xdr:row>
      <xdr:rowOff>247649</xdr:rowOff>
    </xdr:from>
    <xdr:to>
      <xdr:col>16</xdr:col>
      <xdr:colOff>95250</xdr:colOff>
      <xdr:row>4</xdr:row>
      <xdr:rowOff>66674</xdr:rowOff>
    </xdr:to>
    <xdr:sp macro="" textlink="">
      <xdr:nvSpPr>
        <xdr:cNvPr id="3" name="Line Callout 1 2"/>
        <xdr:cNvSpPr/>
      </xdr:nvSpPr>
      <xdr:spPr>
        <a:xfrm>
          <a:off x="11125200" y="247649"/>
          <a:ext cx="1971675" cy="962025"/>
        </a:xfrm>
        <a:prstGeom prst="borderCallout1">
          <a:avLst>
            <a:gd name="adj1" fmla="val 18750"/>
            <a:gd name="adj2" fmla="val -8333"/>
            <a:gd name="adj3" fmla="val 76630"/>
            <a:gd name="adj4" fmla="val -84227"/>
          </a:avLst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total mark is</a:t>
          </a:r>
          <a:r>
            <a:rPr lang="en-US" sz="18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average test plus 70% exam</a:t>
          </a:r>
          <a:endParaRPr lang="en-US" sz="18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0</xdr:rowOff>
    </xdr:from>
    <xdr:to>
      <xdr:col>13</xdr:col>
      <xdr:colOff>323850</xdr:colOff>
      <xdr:row>16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6"/>
  <sheetViews>
    <sheetView workbookViewId="0">
      <selection activeCell="O9" sqref="O9"/>
    </sheetView>
  </sheetViews>
  <sheetFormatPr defaultRowHeight="15"/>
  <sheetData>
    <row r="1" spans="2:2" ht="22.5">
      <c r="B1" s="29" t="s">
        <v>438</v>
      </c>
    </row>
    <row r="2" spans="2:2" ht="22.5">
      <c r="B2" s="29" t="s">
        <v>136</v>
      </c>
    </row>
    <row r="4" spans="2:2">
      <c r="B4" s="1" t="s">
        <v>434</v>
      </c>
    </row>
    <row r="6" spans="2:2">
      <c r="B6" s="1" t="s">
        <v>81</v>
      </c>
    </row>
    <row r="8" spans="2:2">
      <c r="B8" s="1" t="s">
        <v>82</v>
      </c>
    </row>
    <row r="10" spans="2:2">
      <c r="B10" s="1" t="s">
        <v>83</v>
      </c>
    </row>
    <row r="12" spans="2:2">
      <c r="B12" s="1" t="s">
        <v>435</v>
      </c>
    </row>
    <row r="14" spans="2:2">
      <c r="B14" s="1" t="s">
        <v>437</v>
      </c>
    </row>
    <row r="16" spans="2:2">
      <c r="B1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0"/>
  <sheetViews>
    <sheetView topLeftCell="A79" workbookViewId="0">
      <selection activeCell="C2" sqref="C2"/>
    </sheetView>
  </sheetViews>
  <sheetFormatPr defaultRowHeight="15"/>
  <cols>
    <col min="1" max="1" width="5.5703125" customWidth="1"/>
    <col min="2" max="2" width="53" bestFit="1" customWidth="1"/>
    <col min="3" max="3" width="13.85546875" bestFit="1" customWidth="1"/>
    <col min="4" max="10" width="12.28515625" customWidth="1"/>
    <col min="13" max="14" width="0" hidden="1" customWidth="1"/>
  </cols>
  <sheetData>
    <row r="1" spans="1:33" ht="30">
      <c r="A1" s="38" t="s">
        <v>136</v>
      </c>
      <c r="B1" s="38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30">
      <c r="A2" s="38" t="s">
        <v>433</v>
      </c>
      <c r="B2" s="38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>
      <c r="A4" s="32" t="s">
        <v>79</v>
      </c>
      <c r="B4" s="32" t="s">
        <v>38</v>
      </c>
      <c r="C4" s="32" t="s">
        <v>80</v>
      </c>
      <c r="D4" s="3" t="s">
        <v>428</v>
      </c>
      <c r="E4" s="3" t="s">
        <v>429</v>
      </c>
      <c r="F4" s="34" t="s">
        <v>439</v>
      </c>
      <c r="G4" s="3" t="s">
        <v>427</v>
      </c>
      <c r="H4" s="36" t="s">
        <v>440</v>
      </c>
      <c r="I4" s="32" t="s">
        <v>432</v>
      </c>
      <c r="J4" s="32" t="s">
        <v>18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>
      <c r="A5" s="33"/>
      <c r="B5" s="33"/>
      <c r="C5" s="33"/>
      <c r="D5" s="3" t="s">
        <v>430</v>
      </c>
      <c r="E5" s="3" t="s">
        <v>430</v>
      </c>
      <c r="F5" s="35"/>
      <c r="G5" s="3" t="s">
        <v>431</v>
      </c>
      <c r="H5" s="37"/>
      <c r="I5" s="33"/>
      <c r="J5" s="3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>
      <c r="A6" s="4">
        <v>1</v>
      </c>
      <c r="B6" s="5" t="s">
        <v>97</v>
      </c>
      <c r="C6" s="4" t="s">
        <v>56</v>
      </c>
      <c r="D6" s="4">
        <v>20</v>
      </c>
      <c r="E6" s="4">
        <v>30</v>
      </c>
      <c r="F6" s="25">
        <f>AVERAGE(D6:E6)</f>
        <v>25</v>
      </c>
      <c r="G6" s="4">
        <v>80</v>
      </c>
      <c r="H6" s="25">
        <f>SUM(G6/100*100)</f>
        <v>80</v>
      </c>
      <c r="I6" s="25">
        <f>SUM(F6:H6)</f>
        <v>185</v>
      </c>
      <c r="J6" s="25" t="str">
        <f>VLOOKUP(H6,GREDD,2)</f>
        <v>A</v>
      </c>
      <c r="K6" s="2"/>
      <c r="L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>
      <c r="A7" s="4">
        <v>2</v>
      </c>
      <c r="B7" s="5" t="s">
        <v>120</v>
      </c>
      <c r="C7" s="4" t="s">
        <v>44</v>
      </c>
      <c r="D7" s="4">
        <v>20</v>
      </c>
      <c r="E7" s="4">
        <v>30</v>
      </c>
      <c r="F7" s="25">
        <f t="shared" ref="F7:F70" si="0">AVERAGE(D7:E7)</f>
        <v>25</v>
      </c>
      <c r="G7" s="4">
        <v>63</v>
      </c>
      <c r="H7" s="25">
        <f t="shared" ref="H7:H70" si="1">SUM(G7/100*100)</f>
        <v>63</v>
      </c>
      <c r="I7" s="25">
        <f t="shared" ref="I7:I70" si="2">SUM(F7:H7)</f>
        <v>151</v>
      </c>
      <c r="J7" s="25" t="str">
        <f>VLOOKUP(H7,GREDD,2)</f>
        <v>B-</v>
      </c>
      <c r="K7" s="2"/>
      <c r="L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>
      <c r="A8" s="4">
        <v>3</v>
      </c>
      <c r="B8" s="5" t="s">
        <v>131</v>
      </c>
      <c r="C8" s="4" t="s">
        <v>67</v>
      </c>
      <c r="D8" s="4">
        <v>17</v>
      </c>
      <c r="E8" s="4">
        <v>27</v>
      </c>
      <c r="F8" s="25">
        <f t="shared" si="0"/>
        <v>22</v>
      </c>
      <c r="G8" s="4">
        <v>45</v>
      </c>
      <c r="H8" s="25">
        <f t="shared" si="1"/>
        <v>45</v>
      </c>
      <c r="I8" s="25">
        <f t="shared" si="2"/>
        <v>112</v>
      </c>
      <c r="J8" s="25" t="str">
        <f>VLOOKUP(H8,GREDD,2)</f>
        <v>C-</v>
      </c>
      <c r="K8" s="2"/>
      <c r="L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>
      <c r="A9" s="4">
        <v>4</v>
      </c>
      <c r="B9" s="5" t="s">
        <v>352</v>
      </c>
      <c r="C9" s="4" t="s">
        <v>353</v>
      </c>
      <c r="D9" s="4">
        <v>19</v>
      </c>
      <c r="E9" s="4">
        <v>29</v>
      </c>
      <c r="F9" s="25">
        <f t="shared" si="0"/>
        <v>24</v>
      </c>
      <c r="G9" s="4">
        <v>77.5</v>
      </c>
      <c r="H9" s="25">
        <f t="shared" si="1"/>
        <v>77.5</v>
      </c>
      <c r="I9" s="25">
        <f t="shared" si="2"/>
        <v>179</v>
      </c>
      <c r="J9" s="25" t="str">
        <f>VLOOKUP(H9,GREDD,2)</f>
        <v>A-</v>
      </c>
      <c r="K9" s="2"/>
      <c r="L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>
      <c r="A10" s="4">
        <v>5</v>
      </c>
      <c r="B10" s="5" t="s">
        <v>145</v>
      </c>
      <c r="C10" s="4" t="s">
        <v>146</v>
      </c>
      <c r="D10" s="4">
        <v>14</v>
      </c>
      <c r="E10" s="4">
        <v>24</v>
      </c>
      <c r="F10" s="25">
        <f t="shared" si="0"/>
        <v>19</v>
      </c>
      <c r="G10" s="4">
        <v>85</v>
      </c>
      <c r="H10" s="25">
        <f t="shared" si="1"/>
        <v>85</v>
      </c>
      <c r="I10" s="25">
        <f t="shared" si="2"/>
        <v>189</v>
      </c>
      <c r="J10" s="25" t="str">
        <f>VLOOKUP(H10,GREDD,2)</f>
        <v>A</v>
      </c>
      <c r="K10" s="2"/>
      <c r="L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>
      <c r="A11" s="4">
        <v>6</v>
      </c>
      <c r="B11" s="5" t="s">
        <v>157</v>
      </c>
      <c r="C11" s="4" t="s">
        <v>158</v>
      </c>
      <c r="D11" s="4">
        <v>20</v>
      </c>
      <c r="E11" s="4">
        <v>30</v>
      </c>
      <c r="F11" s="25">
        <f t="shared" si="0"/>
        <v>25</v>
      </c>
      <c r="G11" s="4">
        <v>88</v>
      </c>
      <c r="H11" s="25">
        <f t="shared" si="1"/>
        <v>88</v>
      </c>
      <c r="I11" s="25">
        <f t="shared" si="2"/>
        <v>201</v>
      </c>
      <c r="J11" s="25" t="str">
        <f>VLOOKUP(H11,GREDD,2)</f>
        <v>A</v>
      </c>
      <c r="K11" s="2"/>
      <c r="L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>
      <c r="A12" s="4">
        <v>7</v>
      </c>
      <c r="B12" s="5" t="s">
        <v>175</v>
      </c>
      <c r="C12" s="4" t="s">
        <v>176</v>
      </c>
      <c r="D12" s="4">
        <v>15</v>
      </c>
      <c r="E12" s="4">
        <v>25</v>
      </c>
      <c r="F12" s="25">
        <f t="shared" si="0"/>
        <v>20</v>
      </c>
      <c r="G12" s="4">
        <v>90</v>
      </c>
      <c r="H12" s="25">
        <f t="shared" si="1"/>
        <v>90</v>
      </c>
      <c r="I12" s="25">
        <f t="shared" si="2"/>
        <v>200</v>
      </c>
      <c r="J12" s="25" t="str">
        <f>VLOOKUP(H12,GREDD,2)</f>
        <v>A</v>
      </c>
      <c r="K12" s="2"/>
      <c r="L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>
      <c r="A13" s="4">
        <v>8</v>
      </c>
      <c r="B13" s="5" t="s">
        <v>130</v>
      </c>
      <c r="C13" s="4" t="s">
        <v>66</v>
      </c>
      <c r="D13" s="4">
        <v>20</v>
      </c>
      <c r="E13" s="4">
        <v>30</v>
      </c>
      <c r="F13" s="25">
        <f t="shared" si="0"/>
        <v>25</v>
      </c>
      <c r="G13" s="4">
        <v>53</v>
      </c>
      <c r="H13" s="25">
        <f t="shared" si="1"/>
        <v>53</v>
      </c>
      <c r="I13" s="25">
        <f t="shared" si="2"/>
        <v>131</v>
      </c>
      <c r="J13" s="25" t="str">
        <f>VLOOKUP(H13,GREDD,2)</f>
        <v>C</v>
      </c>
      <c r="K13" s="2"/>
      <c r="L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>
      <c r="A14" s="4">
        <v>9</v>
      </c>
      <c r="B14" s="5" t="s">
        <v>108</v>
      </c>
      <c r="C14" s="4" t="s">
        <v>70</v>
      </c>
      <c r="D14" s="4">
        <v>17</v>
      </c>
      <c r="E14" s="4">
        <v>27</v>
      </c>
      <c r="F14" s="25">
        <f t="shared" si="0"/>
        <v>22</v>
      </c>
      <c r="G14" s="4">
        <v>48</v>
      </c>
      <c r="H14" s="25">
        <f t="shared" si="1"/>
        <v>48</v>
      </c>
      <c r="I14" s="25">
        <f t="shared" si="2"/>
        <v>118</v>
      </c>
      <c r="J14" s="25" t="str">
        <f>VLOOKUP(H14,GREDD,2)</f>
        <v>C-</v>
      </c>
      <c r="K14" s="2"/>
      <c r="L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>
      <c r="A15" s="4">
        <v>10</v>
      </c>
      <c r="B15" s="5" t="s">
        <v>267</v>
      </c>
      <c r="C15" s="4" t="s">
        <v>268</v>
      </c>
      <c r="D15" s="4">
        <v>18</v>
      </c>
      <c r="E15" s="4">
        <v>28</v>
      </c>
      <c r="F15" s="25">
        <f t="shared" si="0"/>
        <v>23</v>
      </c>
      <c r="G15" s="4">
        <v>65</v>
      </c>
      <c r="H15" s="25">
        <f t="shared" si="1"/>
        <v>65</v>
      </c>
      <c r="I15" s="25">
        <f t="shared" si="2"/>
        <v>153</v>
      </c>
      <c r="J15" s="25" t="str">
        <f>VLOOKUP(H15,GREDD,2)</f>
        <v>B</v>
      </c>
      <c r="K15" s="2"/>
      <c r="L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>
      <c r="A16" s="4">
        <v>11</v>
      </c>
      <c r="B16" s="6" t="s">
        <v>109</v>
      </c>
      <c r="C16" s="4" t="s">
        <v>71</v>
      </c>
      <c r="D16" s="4">
        <v>14</v>
      </c>
      <c r="E16" s="4">
        <v>24</v>
      </c>
      <c r="F16" s="25">
        <f t="shared" si="0"/>
        <v>19</v>
      </c>
      <c r="G16" s="4">
        <v>55</v>
      </c>
      <c r="H16" s="25">
        <f t="shared" si="1"/>
        <v>55.000000000000007</v>
      </c>
      <c r="I16" s="25">
        <f t="shared" si="2"/>
        <v>129</v>
      </c>
      <c r="J16" s="25" t="str">
        <f>VLOOKUP(H16,GREDD,2)</f>
        <v>C+</v>
      </c>
      <c r="K16" s="2"/>
      <c r="L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>
      <c r="A17" s="4">
        <v>12</v>
      </c>
      <c r="B17" s="5" t="s">
        <v>263</v>
      </c>
      <c r="C17" s="4" t="s">
        <v>264</v>
      </c>
      <c r="D17" s="4">
        <v>17</v>
      </c>
      <c r="E17" s="4">
        <v>27</v>
      </c>
      <c r="F17" s="25">
        <f t="shared" si="0"/>
        <v>22</v>
      </c>
      <c r="G17" s="4">
        <v>63</v>
      </c>
      <c r="H17" s="25">
        <f t="shared" si="1"/>
        <v>63</v>
      </c>
      <c r="I17" s="25">
        <f t="shared" si="2"/>
        <v>148</v>
      </c>
      <c r="J17" s="25" t="str">
        <f>VLOOKUP(H17,GREDD,2)</f>
        <v>B-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>
      <c r="A18" s="4">
        <v>13</v>
      </c>
      <c r="B18" s="5" t="s">
        <v>163</v>
      </c>
      <c r="C18" s="4" t="s">
        <v>164</v>
      </c>
      <c r="D18" s="4">
        <v>19</v>
      </c>
      <c r="E18" s="4">
        <v>29</v>
      </c>
      <c r="F18" s="25">
        <f t="shared" si="0"/>
        <v>24</v>
      </c>
      <c r="G18" s="4">
        <v>90</v>
      </c>
      <c r="H18" s="25">
        <f t="shared" si="1"/>
        <v>90</v>
      </c>
      <c r="I18" s="25">
        <f t="shared" si="2"/>
        <v>204</v>
      </c>
      <c r="J18" s="25" t="str">
        <f>VLOOKUP(H18,GREDD,2)</f>
        <v>A</v>
      </c>
      <c r="K18" s="2"/>
      <c r="L18" s="2"/>
      <c r="M18" s="2">
        <v>0</v>
      </c>
      <c r="N18" s="2" t="s">
        <v>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>
      <c r="A19" s="4">
        <v>14</v>
      </c>
      <c r="B19" s="5" t="s">
        <v>125</v>
      </c>
      <c r="C19" s="4" t="s">
        <v>13</v>
      </c>
      <c r="D19" s="4">
        <v>20</v>
      </c>
      <c r="E19" s="4">
        <v>30</v>
      </c>
      <c r="F19" s="25">
        <f t="shared" si="0"/>
        <v>25</v>
      </c>
      <c r="G19" s="4">
        <v>36</v>
      </c>
      <c r="H19" s="25">
        <f t="shared" si="1"/>
        <v>36</v>
      </c>
      <c r="I19" s="25">
        <f t="shared" si="2"/>
        <v>97</v>
      </c>
      <c r="J19" s="25" t="str">
        <f>VLOOKUP(H19,GREDD,2)</f>
        <v>D</v>
      </c>
      <c r="K19" s="2"/>
      <c r="L19" s="2"/>
      <c r="M19" s="2">
        <v>35</v>
      </c>
      <c r="N19" s="2" t="s">
        <v>7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>
      <c r="A20" s="4">
        <v>15</v>
      </c>
      <c r="B20" s="5" t="s">
        <v>307</v>
      </c>
      <c r="C20" s="4" t="s">
        <v>308</v>
      </c>
      <c r="D20" s="4">
        <v>20</v>
      </c>
      <c r="E20" s="4">
        <v>30</v>
      </c>
      <c r="F20" s="25">
        <f t="shared" si="0"/>
        <v>25</v>
      </c>
      <c r="G20" s="4">
        <v>68</v>
      </c>
      <c r="H20" s="25">
        <f t="shared" si="1"/>
        <v>68</v>
      </c>
      <c r="I20" s="25">
        <f t="shared" si="2"/>
        <v>161</v>
      </c>
      <c r="J20" s="25" t="str">
        <f>VLOOKUP(H20,GREDD,2)</f>
        <v>B</v>
      </c>
      <c r="K20" s="2"/>
      <c r="L20" s="2"/>
      <c r="M20" s="2">
        <v>40</v>
      </c>
      <c r="N20" s="2" t="s">
        <v>8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>
      <c r="A21" s="4">
        <v>16</v>
      </c>
      <c r="B21" s="5" t="s">
        <v>225</v>
      </c>
      <c r="C21" s="4" t="s">
        <v>226</v>
      </c>
      <c r="D21" s="4">
        <v>17</v>
      </c>
      <c r="E21" s="4">
        <v>27</v>
      </c>
      <c r="F21" s="25">
        <f t="shared" si="0"/>
        <v>22</v>
      </c>
      <c r="G21" s="4">
        <v>48</v>
      </c>
      <c r="H21" s="25">
        <f t="shared" si="1"/>
        <v>48</v>
      </c>
      <c r="I21" s="25">
        <f t="shared" si="2"/>
        <v>118</v>
      </c>
      <c r="J21" s="25" t="str">
        <f>VLOOKUP(H21,GREDD,2)</f>
        <v>C-</v>
      </c>
      <c r="K21" s="2"/>
      <c r="L21" s="2"/>
      <c r="M21" s="2">
        <v>45</v>
      </c>
      <c r="N21" s="2" t="s">
        <v>9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>
      <c r="A22" s="4">
        <v>17</v>
      </c>
      <c r="B22" s="5" t="s">
        <v>128</v>
      </c>
      <c r="C22" s="4" t="s">
        <v>16</v>
      </c>
      <c r="D22" s="4">
        <v>15</v>
      </c>
      <c r="E22" s="4">
        <v>25</v>
      </c>
      <c r="F22" s="25">
        <f t="shared" si="0"/>
        <v>20</v>
      </c>
      <c r="G22" s="4">
        <v>48</v>
      </c>
      <c r="H22" s="25">
        <f t="shared" si="1"/>
        <v>48</v>
      </c>
      <c r="I22" s="25">
        <f t="shared" si="2"/>
        <v>116</v>
      </c>
      <c r="J22" s="25" t="str">
        <f>VLOOKUP(H22,GREDD,2)</f>
        <v>C-</v>
      </c>
      <c r="K22" s="2"/>
      <c r="L22" s="2"/>
      <c r="M22" s="2">
        <v>50</v>
      </c>
      <c r="N22" s="2" t="s">
        <v>6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>
      <c r="A23" s="4">
        <v>18</v>
      </c>
      <c r="B23" s="5" t="s">
        <v>319</v>
      </c>
      <c r="C23" s="4" t="s">
        <v>320</v>
      </c>
      <c r="D23" s="4">
        <v>20</v>
      </c>
      <c r="E23" s="4">
        <v>30</v>
      </c>
      <c r="F23" s="25">
        <f t="shared" si="0"/>
        <v>25</v>
      </c>
      <c r="G23" s="4">
        <v>70</v>
      </c>
      <c r="H23" s="25">
        <f t="shared" si="1"/>
        <v>70</v>
      </c>
      <c r="I23" s="25">
        <f t="shared" si="2"/>
        <v>165</v>
      </c>
      <c r="J23" s="25" t="str">
        <f>VLOOKUP(H23,GREDD,2)</f>
        <v>B+</v>
      </c>
      <c r="K23" s="2"/>
      <c r="L23" s="2"/>
      <c r="M23" s="2">
        <v>55</v>
      </c>
      <c r="N23" s="2" t="s">
        <v>10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>
      <c r="A24" s="4">
        <v>19</v>
      </c>
      <c r="B24" s="5" t="s">
        <v>333</v>
      </c>
      <c r="C24" s="4" t="s">
        <v>334</v>
      </c>
      <c r="D24" s="4">
        <v>15</v>
      </c>
      <c r="E24" s="4">
        <v>25</v>
      </c>
      <c r="F24" s="25">
        <f t="shared" si="0"/>
        <v>20</v>
      </c>
      <c r="G24" s="4">
        <v>72</v>
      </c>
      <c r="H24" s="25">
        <f t="shared" si="1"/>
        <v>72</v>
      </c>
      <c r="I24" s="25">
        <f t="shared" si="2"/>
        <v>164</v>
      </c>
      <c r="J24" s="25" t="str">
        <f>VLOOKUP(H24,GREDD,2)</f>
        <v>B+</v>
      </c>
      <c r="K24" s="2"/>
      <c r="L24" s="2"/>
      <c r="M24" s="2">
        <v>60</v>
      </c>
      <c r="N24" s="2" t="s">
        <v>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>
      <c r="A25" s="4">
        <v>20</v>
      </c>
      <c r="B25" s="5" t="s">
        <v>313</v>
      </c>
      <c r="C25" s="4" t="s">
        <v>314</v>
      </c>
      <c r="D25" s="4">
        <v>20</v>
      </c>
      <c r="E25" s="4">
        <v>30</v>
      </c>
      <c r="F25" s="25">
        <f t="shared" si="0"/>
        <v>25</v>
      </c>
      <c r="G25" s="4">
        <v>67</v>
      </c>
      <c r="H25" s="25">
        <f t="shared" si="1"/>
        <v>67</v>
      </c>
      <c r="I25" s="25">
        <f t="shared" si="2"/>
        <v>159</v>
      </c>
      <c r="J25" s="25" t="str">
        <f>VLOOKUP(H25,GREDD,2)</f>
        <v>B</v>
      </c>
      <c r="K25" s="2"/>
      <c r="L25" s="2"/>
      <c r="M25" s="2">
        <v>65</v>
      </c>
      <c r="N25" s="2" t="s">
        <v>1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>
      <c r="A26" s="4">
        <v>21</v>
      </c>
      <c r="B26" s="5" t="s">
        <v>323</v>
      </c>
      <c r="C26" s="4" t="s">
        <v>324</v>
      </c>
      <c r="D26" s="4">
        <v>14</v>
      </c>
      <c r="E26" s="4">
        <v>24</v>
      </c>
      <c r="F26" s="25">
        <f t="shared" si="0"/>
        <v>19</v>
      </c>
      <c r="G26" s="4">
        <v>72</v>
      </c>
      <c r="H26" s="25">
        <f t="shared" si="1"/>
        <v>72</v>
      </c>
      <c r="I26" s="25">
        <f t="shared" si="2"/>
        <v>163</v>
      </c>
      <c r="J26" s="25" t="str">
        <f>VLOOKUP(H26,GREDD,2)</f>
        <v>B+</v>
      </c>
      <c r="K26" s="2"/>
      <c r="L26" s="2"/>
      <c r="M26" s="2">
        <v>70</v>
      </c>
      <c r="N26" s="2" t="s">
        <v>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>
      <c r="A27" s="4">
        <v>22</v>
      </c>
      <c r="B27" s="5" t="s">
        <v>173</v>
      </c>
      <c r="C27" s="4" t="s">
        <v>174</v>
      </c>
      <c r="D27" s="4">
        <v>17</v>
      </c>
      <c r="E27" s="4">
        <v>27</v>
      </c>
      <c r="F27" s="25">
        <f t="shared" si="0"/>
        <v>22</v>
      </c>
      <c r="G27" s="4">
        <v>95</v>
      </c>
      <c r="H27" s="25">
        <f t="shared" si="1"/>
        <v>95</v>
      </c>
      <c r="I27" s="25">
        <f t="shared" si="2"/>
        <v>212</v>
      </c>
      <c r="J27" s="25" t="str">
        <f>VLOOKUP(H27,GREDD,2)</f>
        <v>A</v>
      </c>
      <c r="K27" s="2"/>
      <c r="L27" s="2"/>
      <c r="M27" s="2">
        <v>75</v>
      </c>
      <c r="N27" s="2" t="s">
        <v>3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>
      <c r="A28" s="4">
        <v>23</v>
      </c>
      <c r="B28" s="5" t="s">
        <v>110</v>
      </c>
      <c r="C28" s="4" t="s">
        <v>72</v>
      </c>
      <c r="D28" s="4">
        <v>19</v>
      </c>
      <c r="E28" s="4">
        <v>29</v>
      </c>
      <c r="F28" s="25">
        <f t="shared" si="0"/>
        <v>24</v>
      </c>
      <c r="G28" s="4">
        <v>99</v>
      </c>
      <c r="H28" s="25">
        <f t="shared" si="1"/>
        <v>99</v>
      </c>
      <c r="I28" s="25">
        <f t="shared" si="2"/>
        <v>222</v>
      </c>
      <c r="J28" s="25" t="str">
        <f>VLOOKUP(H28,GREDD,2)</f>
        <v>A</v>
      </c>
      <c r="K28" s="2"/>
      <c r="L28" s="2"/>
      <c r="M28" s="2">
        <v>80</v>
      </c>
      <c r="N28" s="2" t="s">
        <v>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>
      <c r="A29" s="4">
        <v>24</v>
      </c>
      <c r="B29" s="5" t="s">
        <v>111</v>
      </c>
      <c r="C29" s="4" t="s">
        <v>73</v>
      </c>
      <c r="D29" s="4">
        <v>15</v>
      </c>
      <c r="E29" s="4">
        <v>25</v>
      </c>
      <c r="F29" s="25">
        <f t="shared" si="0"/>
        <v>20</v>
      </c>
      <c r="G29" s="4">
        <v>83</v>
      </c>
      <c r="H29" s="25">
        <f t="shared" si="1"/>
        <v>83</v>
      </c>
      <c r="I29" s="25">
        <f t="shared" si="2"/>
        <v>186</v>
      </c>
      <c r="J29" s="25" t="str">
        <f>VLOOKUP(H29,GREDD,2)</f>
        <v>A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>
      <c r="A30" s="4">
        <v>25</v>
      </c>
      <c r="B30" s="5" t="s">
        <v>124</v>
      </c>
      <c r="C30" s="4" t="s">
        <v>12</v>
      </c>
      <c r="D30" s="4">
        <v>19</v>
      </c>
      <c r="E30" s="4">
        <v>29</v>
      </c>
      <c r="F30" s="25">
        <f t="shared" si="0"/>
        <v>24</v>
      </c>
      <c r="G30" s="4">
        <v>64</v>
      </c>
      <c r="H30" s="25">
        <f t="shared" si="1"/>
        <v>64</v>
      </c>
      <c r="I30" s="25">
        <f t="shared" si="2"/>
        <v>152</v>
      </c>
      <c r="J30" s="25" t="str">
        <f>VLOOKUP(H30,GREDD,2)</f>
        <v>B-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>
      <c r="A31" s="4">
        <v>26</v>
      </c>
      <c r="B31" s="5" t="s">
        <v>206</v>
      </c>
      <c r="C31" s="4" t="s">
        <v>207</v>
      </c>
      <c r="D31" s="4">
        <v>16</v>
      </c>
      <c r="E31" s="4">
        <v>26</v>
      </c>
      <c r="F31" s="25">
        <f t="shared" si="0"/>
        <v>21</v>
      </c>
      <c r="G31" s="4">
        <v>41</v>
      </c>
      <c r="H31" s="25">
        <f t="shared" si="1"/>
        <v>41</v>
      </c>
      <c r="I31" s="25">
        <f t="shared" si="2"/>
        <v>103</v>
      </c>
      <c r="J31" s="25" t="str">
        <f>VLOOKUP(H31,GREDD,2)</f>
        <v>D+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>
      <c r="A32" s="4">
        <v>27</v>
      </c>
      <c r="B32" s="5" t="s">
        <v>112</v>
      </c>
      <c r="C32" s="4" t="s">
        <v>74</v>
      </c>
      <c r="D32" s="4">
        <v>20</v>
      </c>
      <c r="E32" s="4">
        <v>30</v>
      </c>
      <c r="F32" s="25">
        <f t="shared" si="0"/>
        <v>25</v>
      </c>
      <c r="G32" s="4">
        <v>71</v>
      </c>
      <c r="H32" s="25">
        <f t="shared" si="1"/>
        <v>71</v>
      </c>
      <c r="I32" s="25">
        <f t="shared" si="2"/>
        <v>167</v>
      </c>
      <c r="J32" s="25" t="str">
        <f>VLOOKUP(H32,GREDD,2)</f>
        <v>B+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>
      <c r="A33" s="4">
        <v>28</v>
      </c>
      <c r="B33" s="5" t="s">
        <v>113</v>
      </c>
      <c r="C33" s="4" t="s">
        <v>75</v>
      </c>
      <c r="D33" s="4">
        <v>14</v>
      </c>
      <c r="E33" s="4">
        <v>24</v>
      </c>
      <c r="F33" s="25">
        <f t="shared" si="0"/>
        <v>19</v>
      </c>
      <c r="G33" s="4">
        <v>91</v>
      </c>
      <c r="H33" s="25">
        <f t="shared" si="1"/>
        <v>91</v>
      </c>
      <c r="I33" s="25">
        <f t="shared" si="2"/>
        <v>201</v>
      </c>
      <c r="J33" s="25" t="str">
        <f>VLOOKUP(H33,GREDD,2)</f>
        <v>A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>
      <c r="A34" s="4">
        <v>29</v>
      </c>
      <c r="B34" s="5" t="s">
        <v>98</v>
      </c>
      <c r="C34" s="4" t="s">
        <v>379</v>
      </c>
      <c r="D34" s="4">
        <v>19</v>
      </c>
      <c r="E34" s="4">
        <v>29</v>
      </c>
      <c r="F34" s="25">
        <f t="shared" si="0"/>
        <v>24</v>
      </c>
      <c r="G34" s="4">
        <v>74</v>
      </c>
      <c r="H34" s="25">
        <f t="shared" si="1"/>
        <v>74</v>
      </c>
      <c r="I34" s="25">
        <f t="shared" si="2"/>
        <v>172</v>
      </c>
      <c r="J34" s="25" t="str">
        <f>VLOOKUP(H34,GREDD,2)</f>
        <v>B+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>
      <c r="A35" s="4">
        <v>30</v>
      </c>
      <c r="B35" s="5" t="s">
        <v>98</v>
      </c>
      <c r="C35" s="4" t="s">
        <v>57</v>
      </c>
      <c r="D35" s="4">
        <v>17</v>
      </c>
      <c r="E35" s="4">
        <v>27</v>
      </c>
      <c r="F35" s="25">
        <f t="shared" si="0"/>
        <v>22</v>
      </c>
      <c r="G35" s="4">
        <v>91</v>
      </c>
      <c r="H35" s="25">
        <f t="shared" si="1"/>
        <v>91</v>
      </c>
      <c r="I35" s="25">
        <f t="shared" si="2"/>
        <v>204</v>
      </c>
      <c r="J35" s="25" t="str">
        <f>VLOOKUP(H35,GREDD,2)</f>
        <v>A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>
      <c r="A36" s="4">
        <v>31</v>
      </c>
      <c r="B36" s="5" t="s">
        <v>147</v>
      </c>
      <c r="C36" s="4" t="s">
        <v>148</v>
      </c>
      <c r="D36" s="4">
        <v>19</v>
      </c>
      <c r="E36" s="4">
        <v>29</v>
      </c>
      <c r="F36" s="25">
        <f t="shared" si="0"/>
        <v>24</v>
      </c>
      <c r="G36" s="4">
        <v>100</v>
      </c>
      <c r="H36" s="25">
        <f t="shared" si="1"/>
        <v>100</v>
      </c>
      <c r="I36" s="25">
        <f t="shared" si="2"/>
        <v>224</v>
      </c>
      <c r="J36" s="25" t="str">
        <f>VLOOKUP(H36,GREDD,2)</f>
        <v>A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>
      <c r="A37" s="4">
        <v>32</v>
      </c>
      <c r="B37" s="5" t="s">
        <v>122</v>
      </c>
      <c r="C37" s="4" t="s">
        <v>46</v>
      </c>
      <c r="D37" s="4">
        <v>17</v>
      </c>
      <c r="E37" s="4">
        <v>27</v>
      </c>
      <c r="F37" s="25">
        <f t="shared" si="0"/>
        <v>22</v>
      </c>
      <c r="G37" s="4">
        <v>24</v>
      </c>
      <c r="H37" s="25">
        <f t="shared" si="1"/>
        <v>24</v>
      </c>
      <c r="I37" s="25">
        <f t="shared" si="2"/>
        <v>70</v>
      </c>
      <c r="J37" s="25" t="str">
        <f>VLOOKUP(H37,GREDD,2)</f>
        <v>F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>
      <c r="A38" s="4">
        <v>33</v>
      </c>
      <c r="B38" s="5" t="s">
        <v>244</v>
      </c>
      <c r="C38" s="4" t="s">
        <v>245</v>
      </c>
      <c r="D38" s="4">
        <v>14</v>
      </c>
      <c r="E38" s="4">
        <v>24</v>
      </c>
      <c r="F38" s="25">
        <f t="shared" si="0"/>
        <v>19</v>
      </c>
      <c r="G38" s="4">
        <v>56</v>
      </c>
      <c r="H38" s="25">
        <f t="shared" si="1"/>
        <v>56.000000000000007</v>
      </c>
      <c r="I38" s="25">
        <f t="shared" si="2"/>
        <v>131</v>
      </c>
      <c r="J38" s="25" t="str">
        <f>VLOOKUP(H38,GREDD,2)</f>
        <v>C+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>
      <c r="A39" s="4">
        <v>34</v>
      </c>
      <c r="B39" s="5" t="s">
        <v>325</v>
      </c>
      <c r="C39" s="4" t="s">
        <v>326</v>
      </c>
      <c r="D39" s="4">
        <v>17</v>
      </c>
      <c r="E39" s="4">
        <v>27</v>
      </c>
      <c r="F39" s="25">
        <f t="shared" si="0"/>
        <v>22</v>
      </c>
      <c r="G39" s="4">
        <v>73</v>
      </c>
      <c r="H39" s="25">
        <f t="shared" si="1"/>
        <v>73</v>
      </c>
      <c r="I39" s="25">
        <f t="shared" si="2"/>
        <v>168</v>
      </c>
      <c r="J39" s="25" t="str">
        <f>VLOOKUP(H39,GREDD,2)</f>
        <v>B+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>
      <c r="A40" s="4">
        <v>35</v>
      </c>
      <c r="B40" s="5" t="s">
        <v>301</v>
      </c>
      <c r="C40" s="4" t="s">
        <v>302</v>
      </c>
      <c r="D40" s="4">
        <v>19</v>
      </c>
      <c r="E40" s="4">
        <v>29</v>
      </c>
      <c r="F40" s="25">
        <f t="shared" si="0"/>
        <v>24</v>
      </c>
      <c r="G40" s="4">
        <v>66</v>
      </c>
      <c r="H40" s="25">
        <f t="shared" si="1"/>
        <v>66</v>
      </c>
      <c r="I40" s="25">
        <f t="shared" si="2"/>
        <v>156</v>
      </c>
      <c r="J40" s="25" t="str">
        <f>VLOOKUP(H40,GREDD,2)</f>
        <v>B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>
      <c r="A41" s="4">
        <v>36</v>
      </c>
      <c r="B41" s="5" t="s">
        <v>99</v>
      </c>
      <c r="C41" s="4" t="s">
        <v>58</v>
      </c>
      <c r="D41" s="4">
        <v>19</v>
      </c>
      <c r="E41" s="4">
        <v>29</v>
      </c>
      <c r="F41" s="25">
        <f t="shared" si="0"/>
        <v>24</v>
      </c>
      <c r="G41" s="4">
        <v>44</v>
      </c>
      <c r="H41" s="25">
        <f t="shared" si="1"/>
        <v>44</v>
      </c>
      <c r="I41" s="25">
        <f t="shared" si="2"/>
        <v>112</v>
      </c>
      <c r="J41" s="25" t="str">
        <f>VLOOKUP(H41,GREDD,2)</f>
        <v>D+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>
      <c r="A42" s="4">
        <v>37</v>
      </c>
      <c r="B42" s="5" t="s">
        <v>180</v>
      </c>
      <c r="C42" s="4" t="s">
        <v>181</v>
      </c>
      <c r="D42" s="4">
        <v>20</v>
      </c>
      <c r="E42" s="4">
        <v>30</v>
      </c>
      <c r="F42" s="25">
        <f t="shared" si="0"/>
        <v>25</v>
      </c>
      <c r="G42" s="4">
        <v>94</v>
      </c>
      <c r="H42" s="25">
        <f t="shared" si="1"/>
        <v>94</v>
      </c>
      <c r="I42" s="25">
        <f t="shared" si="2"/>
        <v>213</v>
      </c>
      <c r="J42" s="25" t="str">
        <f>VLOOKUP(H42,GREDD,2)</f>
        <v>A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>
      <c r="A43" s="4">
        <v>38</v>
      </c>
      <c r="B43" s="5" t="s">
        <v>114</v>
      </c>
      <c r="C43" s="4" t="s">
        <v>76</v>
      </c>
      <c r="D43" s="4">
        <v>19</v>
      </c>
      <c r="E43" s="4">
        <v>29</v>
      </c>
      <c r="F43" s="25">
        <f t="shared" si="0"/>
        <v>24</v>
      </c>
      <c r="G43" s="4">
        <v>67</v>
      </c>
      <c r="H43" s="25">
        <f t="shared" si="1"/>
        <v>67</v>
      </c>
      <c r="I43" s="25">
        <f t="shared" si="2"/>
        <v>158</v>
      </c>
      <c r="J43" s="25" t="str">
        <f>VLOOKUP(H43,GREDD,2)</f>
        <v>B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>
      <c r="A44" s="4">
        <v>39</v>
      </c>
      <c r="B44" s="5" t="s">
        <v>169</v>
      </c>
      <c r="C44" s="4" t="s">
        <v>170</v>
      </c>
      <c r="D44" s="4">
        <v>17</v>
      </c>
      <c r="E44" s="4">
        <v>27</v>
      </c>
      <c r="F44" s="25">
        <f t="shared" si="0"/>
        <v>22</v>
      </c>
      <c r="G44" s="4">
        <v>90</v>
      </c>
      <c r="H44" s="25">
        <f t="shared" si="1"/>
        <v>90</v>
      </c>
      <c r="I44" s="25">
        <f t="shared" si="2"/>
        <v>202</v>
      </c>
      <c r="J44" s="25" t="str">
        <f>VLOOKUP(H44,GREDD,2)</f>
        <v>A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>
      <c r="A45" s="4">
        <v>40</v>
      </c>
      <c r="B45" s="5" t="s">
        <v>132</v>
      </c>
      <c r="C45" s="4" t="s">
        <v>68</v>
      </c>
      <c r="D45" s="4">
        <v>15</v>
      </c>
      <c r="E45" s="4">
        <v>25</v>
      </c>
      <c r="F45" s="25">
        <f t="shared" si="0"/>
        <v>20</v>
      </c>
      <c r="G45" s="4">
        <v>48</v>
      </c>
      <c r="H45" s="25">
        <f t="shared" si="1"/>
        <v>48</v>
      </c>
      <c r="I45" s="25">
        <f t="shared" si="2"/>
        <v>116</v>
      </c>
      <c r="J45" s="25" t="str">
        <f>VLOOKUP(H45,GREDD,2)</f>
        <v>C-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>
      <c r="A46" s="4">
        <v>41</v>
      </c>
      <c r="B46" s="5" t="s">
        <v>100</v>
      </c>
      <c r="C46" s="4" t="s">
        <v>349</v>
      </c>
      <c r="D46" s="4">
        <v>16</v>
      </c>
      <c r="E46" s="4">
        <v>26</v>
      </c>
      <c r="F46" s="25">
        <f t="shared" si="0"/>
        <v>21</v>
      </c>
      <c r="G46" s="4">
        <v>79</v>
      </c>
      <c r="H46" s="25">
        <f t="shared" si="1"/>
        <v>79</v>
      </c>
      <c r="I46" s="25">
        <f t="shared" si="2"/>
        <v>179</v>
      </c>
      <c r="J46" s="25" t="str">
        <f>VLOOKUP(H46,GREDD,2)</f>
        <v>A-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>
      <c r="A47" s="4">
        <v>42</v>
      </c>
      <c r="B47" s="5" t="s">
        <v>100</v>
      </c>
      <c r="C47" s="4" t="s">
        <v>59</v>
      </c>
      <c r="D47" s="4">
        <v>17</v>
      </c>
      <c r="E47" s="4">
        <v>27</v>
      </c>
      <c r="F47" s="25">
        <f t="shared" si="0"/>
        <v>22</v>
      </c>
      <c r="G47" s="4">
        <v>52</v>
      </c>
      <c r="H47" s="25">
        <f t="shared" si="1"/>
        <v>52</v>
      </c>
      <c r="I47" s="25">
        <f t="shared" si="2"/>
        <v>126</v>
      </c>
      <c r="J47" s="25" t="str">
        <f>VLOOKUP(H47,GREDD,2)</f>
        <v>C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>
      <c r="A48" s="4">
        <v>43</v>
      </c>
      <c r="B48" s="5" t="s">
        <v>363</v>
      </c>
      <c r="C48" s="4" t="s">
        <v>364</v>
      </c>
      <c r="D48" s="4">
        <v>14</v>
      </c>
      <c r="E48" s="4">
        <v>24</v>
      </c>
      <c r="F48" s="25">
        <f t="shared" si="0"/>
        <v>19</v>
      </c>
      <c r="G48" s="4">
        <v>65</v>
      </c>
      <c r="H48" s="25">
        <f t="shared" si="1"/>
        <v>65</v>
      </c>
      <c r="I48" s="25">
        <f t="shared" si="2"/>
        <v>149</v>
      </c>
      <c r="J48" s="25" t="str">
        <f>VLOOKUP(H48,GREDD,2)</f>
        <v>B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>
      <c r="A49" s="4">
        <v>44</v>
      </c>
      <c r="B49" s="5" t="s">
        <v>143</v>
      </c>
      <c r="C49" s="4" t="s">
        <v>144</v>
      </c>
      <c r="D49" s="4">
        <v>14</v>
      </c>
      <c r="E49" s="4">
        <v>24</v>
      </c>
      <c r="F49" s="25">
        <f t="shared" si="0"/>
        <v>19</v>
      </c>
      <c r="G49" s="4">
        <v>100</v>
      </c>
      <c r="H49" s="25">
        <f t="shared" si="1"/>
        <v>100</v>
      </c>
      <c r="I49" s="25">
        <f t="shared" si="2"/>
        <v>219</v>
      </c>
      <c r="J49" s="25" t="str">
        <f>VLOOKUP(H49,GREDD,2)</f>
        <v>A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>
      <c r="A50" s="4">
        <v>45</v>
      </c>
      <c r="B50" s="5" t="s">
        <v>373</v>
      </c>
      <c r="C50" s="4" t="s">
        <v>374</v>
      </c>
      <c r="D50" s="4">
        <v>15</v>
      </c>
      <c r="E50" s="4">
        <v>25</v>
      </c>
      <c r="F50" s="25">
        <f t="shared" si="0"/>
        <v>20</v>
      </c>
      <c r="G50" s="4">
        <v>63</v>
      </c>
      <c r="H50" s="25">
        <f t="shared" si="1"/>
        <v>63</v>
      </c>
      <c r="I50" s="25">
        <f t="shared" si="2"/>
        <v>146</v>
      </c>
      <c r="J50" s="25" t="str">
        <f>VLOOKUP(H50,GREDD,2)</f>
        <v>B-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>
      <c r="A51" s="4">
        <v>46</v>
      </c>
      <c r="B51" s="5" t="s">
        <v>94</v>
      </c>
      <c r="C51" s="4" t="s">
        <v>233</v>
      </c>
      <c r="D51" s="4">
        <v>20</v>
      </c>
      <c r="E51" s="4">
        <v>30</v>
      </c>
      <c r="F51" s="25">
        <f t="shared" si="0"/>
        <v>25</v>
      </c>
      <c r="G51" s="4">
        <v>54</v>
      </c>
      <c r="H51" s="25">
        <f t="shared" si="1"/>
        <v>54</v>
      </c>
      <c r="I51" s="25">
        <f t="shared" si="2"/>
        <v>133</v>
      </c>
      <c r="J51" s="25" t="str">
        <f>VLOOKUP(H51,GREDD,2)</f>
        <v>C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>
      <c r="A52" s="4">
        <v>47</v>
      </c>
      <c r="B52" s="5" t="s">
        <v>365</v>
      </c>
      <c r="C52" s="4" t="s">
        <v>366</v>
      </c>
      <c r="D52" s="4">
        <v>17</v>
      </c>
      <c r="E52" s="4">
        <v>27</v>
      </c>
      <c r="F52" s="25">
        <f t="shared" si="0"/>
        <v>22</v>
      </c>
      <c r="G52" s="4">
        <v>67</v>
      </c>
      <c r="H52" s="25">
        <f t="shared" si="1"/>
        <v>67</v>
      </c>
      <c r="I52" s="25">
        <f t="shared" si="2"/>
        <v>156</v>
      </c>
      <c r="J52" s="25" t="str">
        <f>VLOOKUP(H52,GREDD,2)</f>
        <v>B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>
      <c r="A53" s="4">
        <v>48</v>
      </c>
      <c r="B53" s="5" t="s">
        <v>101</v>
      </c>
      <c r="C53" s="4" t="s">
        <v>360</v>
      </c>
      <c r="D53" s="4">
        <v>20</v>
      </c>
      <c r="E53" s="4">
        <v>30</v>
      </c>
      <c r="F53" s="25">
        <f t="shared" si="0"/>
        <v>25</v>
      </c>
      <c r="G53" s="4">
        <v>66</v>
      </c>
      <c r="H53" s="25">
        <f t="shared" si="1"/>
        <v>66</v>
      </c>
      <c r="I53" s="25">
        <f t="shared" si="2"/>
        <v>157</v>
      </c>
      <c r="J53" s="25" t="str">
        <f>VLOOKUP(H53,GREDD,2)</f>
        <v>B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>
      <c r="A54" s="4">
        <v>49</v>
      </c>
      <c r="B54" s="5" t="s">
        <v>421</v>
      </c>
      <c r="C54" s="4" t="s">
        <v>422</v>
      </c>
      <c r="D54" s="4">
        <v>20</v>
      </c>
      <c r="E54" s="4">
        <v>30</v>
      </c>
      <c r="F54" s="25">
        <f t="shared" si="0"/>
        <v>25</v>
      </c>
      <c r="G54" s="4">
        <v>55</v>
      </c>
      <c r="H54" s="25">
        <f t="shared" si="1"/>
        <v>55.000000000000007</v>
      </c>
      <c r="I54" s="25">
        <f t="shared" si="2"/>
        <v>135</v>
      </c>
      <c r="J54" s="25" t="str">
        <f>VLOOKUP(H54,GREDD,2)</f>
        <v>C+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>
      <c r="A55" s="4">
        <v>50</v>
      </c>
      <c r="B55" s="5" t="s">
        <v>380</v>
      </c>
      <c r="C55" s="4" t="s">
        <v>381</v>
      </c>
      <c r="D55" s="4">
        <v>17</v>
      </c>
      <c r="E55" s="4">
        <v>27</v>
      </c>
      <c r="F55" s="25">
        <f t="shared" si="0"/>
        <v>22</v>
      </c>
      <c r="G55" s="4">
        <v>73</v>
      </c>
      <c r="H55" s="25">
        <f t="shared" si="1"/>
        <v>73</v>
      </c>
      <c r="I55" s="25">
        <f t="shared" si="2"/>
        <v>168</v>
      </c>
      <c r="J55" s="25" t="str">
        <f>VLOOKUP(H55,GREDD,2)</f>
        <v>B+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>
      <c r="A56" s="4">
        <v>51</v>
      </c>
      <c r="B56" s="5" t="s">
        <v>315</v>
      </c>
      <c r="C56" s="4" t="s">
        <v>316</v>
      </c>
      <c r="D56" s="4">
        <v>20</v>
      </c>
      <c r="E56" s="4">
        <v>30</v>
      </c>
      <c r="F56" s="25">
        <f t="shared" si="0"/>
        <v>25</v>
      </c>
      <c r="G56" s="4">
        <v>67</v>
      </c>
      <c r="H56" s="25">
        <f t="shared" si="1"/>
        <v>67</v>
      </c>
      <c r="I56" s="25">
        <f t="shared" si="2"/>
        <v>159</v>
      </c>
      <c r="J56" s="25" t="str">
        <f>VLOOKUP(H56,GREDD,2)</f>
        <v>B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>
      <c r="A57" s="4">
        <v>52</v>
      </c>
      <c r="B57" s="5" t="s">
        <v>406</v>
      </c>
      <c r="C57" s="4" t="s">
        <v>407</v>
      </c>
      <c r="D57" s="4">
        <v>20</v>
      </c>
      <c r="E57" s="4">
        <v>30</v>
      </c>
      <c r="F57" s="25">
        <f t="shared" si="0"/>
        <v>25</v>
      </c>
      <c r="G57" s="4">
        <v>48</v>
      </c>
      <c r="H57" s="25">
        <f t="shared" si="1"/>
        <v>48</v>
      </c>
      <c r="I57" s="25">
        <f t="shared" si="2"/>
        <v>121</v>
      </c>
      <c r="J57" s="25" t="str">
        <f>VLOOKUP(H57,GREDD,2)</f>
        <v>C-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>
      <c r="A58" s="4">
        <v>53</v>
      </c>
      <c r="B58" s="5" t="s">
        <v>155</v>
      </c>
      <c r="C58" s="4" t="s">
        <v>156</v>
      </c>
      <c r="D58" s="4">
        <v>14</v>
      </c>
      <c r="E58" s="4">
        <v>24</v>
      </c>
      <c r="F58" s="25">
        <f t="shared" si="0"/>
        <v>19</v>
      </c>
      <c r="G58" s="4">
        <v>100</v>
      </c>
      <c r="H58" s="25">
        <f t="shared" si="1"/>
        <v>100</v>
      </c>
      <c r="I58" s="25">
        <f t="shared" si="2"/>
        <v>219</v>
      </c>
      <c r="J58" s="25" t="str">
        <f>VLOOKUP(H58,GREDD,2)</f>
        <v>A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>
      <c r="A59" s="4">
        <v>54</v>
      </c>
      <c r="B59" s="5" t="s">
        <v>192</v>
      </c>
      <c r="C59" s="4" t="s">
        <v>193</v>
      </c>
      <c r="D59" s="4">
        <v>20</v>
      </c>
      <c r="E59" s="4">
        <v>30</v>
      </c>
      <c r="F59" s="25">
        <f t="shared" si="0"/>
        <v>25</v>
      </c>
      <c r="G59" s="4">
        <v>35</v>
      </c>
      <c r="H59" s="25">
        <f t="shared" si="1"/>
        <v>35</v>
      </c>
      <c r="I59" s="25">
        <f t="shared" si="2"/>
        <v>95</v>
      </c>
      <c r="J59" s="25" t="str">
        <f>VLOOKUP(H59,GREDD,2)</f>
        <v>D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>
      <c r="A60" s="4">
        <v>55</v>
      </c>
      <c r="B60" s="5" t="s">
        <v>337</v>
      </c>
      <c r="C60" s="4" t="s">
        <v>338</v>
      </c>
      <c r="D60" s="4">
        <v>16</v>
      </c>
      <c r="E60" s="4">
        <v>26</v>
      </c>
      <c r="F60" s="25">
        <f t="shared" si="0"/>
        <v>21</v>
      </c>
      <c r="G60" s="4">
        <v>70</v>
      </c>
      <c r="H60" s="25">
        <f t="shared" si="1"/>
        <v>70</v>
      </c>
      <c r="I60" s="25">
        <f t="shared" si="2"/>
        <v>161</v>
      </c>
      <c r="J60" s="25" t="str">
        <f>VLOOKUP(H60,GREDD,2)</f>
        <v>B+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>
      <c r="A61" s="4">
        <v>56</v>
      </c>
      <c r="B61" s="5" t="s">
        <v>242</v>
      </c>
      <c r="C61" s="4" t="s">
        <v>243</v>
      </c>
      <c r="D61" s="4">
        <v>20</v>
      </c>
      <c r="E61" s="4">
        <v>30</v>
      </c>
      <c r="F61" s="25">
        <f t="shared" si="0"/>
        <v>25</v>
      </c>
      <c r="G61" s="4">
        <v>55</v>
      </c>
      <c r="H61" s="25">
        <f t="shared" si="1"/>
        <v>55.000000000000007</v>
      </c>
      <c r="I61" s="25">
        <f t="shared" si="2"/>
        <v>135</v>
      </c>
      <c r="J61" s="25" t="str">
        <f>VLOOKUP(H61,GREDD,2)</f>
        <v>C+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>
      <c r="A62" s="4">
        <v>57</v>
      </c>
      <c r="B62" s="5" t="s">
        <v>137</v>
      </c>
      <c r="C62" s="4" t="s">
        <v>138</v>
      </c>
      <c r="D62" s="4">
        <v>20</v>
      </c>
      <c r="E62" s="4">
        <v>30</v>
      </c>
      <c r="F62" s="25">
        <f t="shared" si="0"/>
        <v>25</v>
      </c>
      <c r="G62" s="4">
        <v>90</v>
      </c>
      <c r="H62" s="25">
        <f t="shared" si="1"/>
        <v>90</v>
      </c>
      <c r="I62" s="25">
        <f t="shared" si="2"/>
        <v>205</v>
      </c>
      <c r="J62" s="25" t="str">
        <f>VLOOKUP(H62,GREDD,2)</f>
        <v>A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>
      <c r="A63" s="4">
        <v>58</v>
      </c>
      <c r="B63" s="5" t="s">
        <v>95</v>
      </c>
      <c r="C63" s="4" t="s">
        <v>177</v>
      </c>
      <c r="D63" s="4">
        <v>15</v>
      </c>
      <c r="E63" s="4">
        <v>25</v>
      </c>
      <c r="F63" s="25">
        <f t="shared" si="0"/>
        <v>20</v>
      </c>
      <c r="G63" s="4">
        <v>80</v>
      </c>
      <c r="H63" s="25">
        <f t="shared" si="1"/>
        <v>80</v>
      </c>
      <c r="I63" s="25">
        <f t="shared" si="2"/>
        <v>180</v>
      </c>
      <c r="J63" s="25" t="str">
        <f>VLOOKUP(H63,GREDD,2)</f>
        <v>A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>
      <c r="A64" s="4">
        <v>59</v>
      </c>
      <c r="B64" s="5" t="s">
        <v>196</v>
      </c>
      <c r="C64" s="4" t="s">
        <v>197</v>
      </c>
      <c r="D64" s="4">
        <v>17</v>
      </c>
      <c r="E64" s="4">
        <v>27</v>
      </c>
      <c r="F64" s="25">
        <f t="shared" si="0"/>
        <v>22</v>
      </c>
      <c r="G64" s="4">
        <v>36</v>
      </c>
      <c r="H64" s="25">
        <f t="shared" si="1"/>
        <v>36</v>
      </c>
      <c r="I64" s="25">
        <f t="shared" si="2"/>
        <v>94</v>
      </c>
      <c r="J64" s="25" t="str">
        <f>VLOOKUP(H64,GREDD,2)</f>
        <v>D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>
      <c r="A65" s="4">
        <v>60</v>
      </c>
      <c r="B65" s="5" t="s">
        <v>248</v>
      </c>
      <c r="C65" s="4" t="s">
        <v>249</v>
      </c>
      <c r="D65" s="4">
        <v>17</v>
      </c>
      <c r="E65" s="4">
        <v>27</v>
      </c>
      <c r="F65" s="25">
        <f t="shared" si="0"/>
        <v>22</v>
      </c>
      <c r="G65" s="4">
        <v>58</v>
      </c>
      <c r="H65" s="25">
        <f t="shared" si="1"/>
        <v>57.999999999999993</v>
      </c>
      <c r="I65" s="25">
        <f t="shared" si="2"/>
        <v>138</v>
      </c>
      <c r="J65" s="25" t="str">
        <f>VLOOKUP(H65,GREDD,2)</f>
        <v>C+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>
      <c r="A66" s="4">
        <v>61</v>
      </c>
      <c r="B66" s="5" t="s">
        <v>343</v>
      </c>
      <c r="C66" s="4" t="s">
        <v>344</v>
      </c>
      <c r="D66" s="4">
        <v>14</v>
      </c>
      <c r="E66" s="4">
        <v>24</v>
      </c>
      <c r="F66" s="25">
        <f t="shared" si="0"/>
        <v>19</v>
      </c>
      <c r="G66" s="4">
        <v>78</v>
      </c>
      <c r="H66" s="25">
        <f t="shared" si="1"/>
        <v>78</v>
      </c>
      <c r="I66" s="25">
        <f t="shared" si="2"/>
        <v>175</v>
      </c>
      <c r="J66" s="25" t="str">
        <f>VLOOKUP(H66,GREDD,2)</f>
        <v>A-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>
      <c r="A67" s="4">
        <v>62</v>
      </c>
      <c r="B67" s="5" t="s">
        <v>423</v>
      </c>
      <c r="C67" s="4" t="s">
        <v>424</v>
      </c>
      <c r="D67" s="4">
        <v>18</v>
      </c>
      <c r="E67" s="4">
        <v>28</v>
      </c>
      <c r="F67" s="25">
        <f t="shared" si="0"/>
        <v>23</v>
      </c>
      <c r="G67" s="4">
        <v>56</v>
      </c>
      <c r="H67" s="25">
        <f t="shared" si="1"/>
        <v>56.000000000000007</v>
      </c>
      <c r="I67" s="25">
        <f t="shared" si="2"/>
        <v>135</v>
      </c>
      <c r="J67" s="25" t="str">
        <f>VLOOKUP(H67,GREDD,2)</f>
        <v>C+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>
      <c r="A68" s="4">
        <v>63</v>
      </c>
      <c r="B68" s="5" t="s">
        <v>259</v>
      </c>
      <c r="C68" s="4" t="s">
        <v>260</v>
      </c>
      <c r="D68" s="4">
        <v>17</v>
      </c>
      <c r="E68" s="4">
        <v>27</v>
      </c>
      <c r="F68" s="25">
        <f t="shared" si="0"/>
        <v>22</v>
      </c>
      <c r="G68" s="4">
        <v>61</v>
      </c>
      <c r="H68" s="25">
        <f t="shared" si="1"/>
        <v>61</v>
      </c>
      <c r="I68" s="25">
        <f t="shared" si="2"/>
        <v>144</v>
      </c>
      <c r="J68" s="25" t="str">
        <f>VLOOKUP(H68,GREDD,2)</f>
        <v>B-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>
      <c r="A69" s="4">
        <v>64</v>
      </c>
      <c r="B69" s="5" t="s">
        <v>402</v>
      </c>
      <c r="C69" s="4" t="s">
        <v>403</v>
      </c>
      <c r="D69" s="4">
        <v>15</v>
      </c>
      <c r="E69" s="4">
        <v>25</v>
      </c>
      <c r="F69" s="25">
        <f t="shared" si="0"/>
        <v>20</v>
      </c>
      <c r="G69" s="4">
        <v>48</v>
      </c>
      <c r="H69" s="25">
        <f t="shared" si="1"/>
        <v>48</v>
      </c>
      <c r="I69" s="25">
        <f t="shared" si="2"/>
        <v>116</v>
      </c>
      <c r="J69" s="25" t="str">
        <f>VLOOKUP(H69,GREDD,2)</f>
        <v>C-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>
      <c r="A70" s="4">
        <v>65</v>
      </c>
      <c r="B70" s="5" t="s">
        <v>369</v>
      </c>
      <c r="C70" s="4" t="s">
        <v>370</v>
      </c>
      <c r="D70" s="4">
        <v>18</v>
      </c>
      <c r="E70" s="4">
        <v>28</v>
      </c>
      <c r="F70" s="25">
        <f t="shared" si="0"/>
        <v>23</v>
      </c>
      <c r="G70" s="4">
        <v>65</v>
      </c>
      <c r="H70" s="25">
        <f t="shared" si="1"/>
        <v>65</v>
      </c>
      <c r="I70" s="25">
        <f t="shared" si="2"/>
        <v>153</v>
      </c>
      <c r="J70" s="25" t="str">
        <f>VLOOKUP(H70,GREDD,2)</f>
        <v>B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>
      <c r="A71" s="4">
        <v>66</v>
      </c>
      <c r="B71" s="5" t="s">
        <v>404</v>
      </c>
      <c r="C71" s="4" t="s">
        <v>405</v>
      </c>
      <c r="D71" s="4">
        <v>17</v>
      </c>
      <c r="E71" s="4">
        <v>27</v>
      </c>
      <c r="F71" s="25">
        <f t="shared" ref="F71:F134" si="3">AVERAGE(D71:E71)</f>
        <v>22</v>
      </c>
      <c r="G71" s="4">
        <v>48</v>
      </c>
      <c r="H71" s="25">
        <f t="shared" ref="H71:H134" si="4">SUM(G71/100*100)</f>
        <v>48</v>
      </c>
      <c r="I71" s="25">
        <f t="shared" ref="I71:I134" si="5">SUM(F71:H71)</f>
        <v>118</v>
      </c>
      <c r="J71" s="25" t="str">
        <f>VLOOKUP(H71,GREDD,2)</f>
        <v>C-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>
      <c r="A72" s="4">
        <v>67</v>
      </c>
      <c r="B72" s="5" t="s">
        <v>410</v>
      </c>
      <c r="C72" s="4" t="s">
        <v>411</v>
      </c>
      <c r="D72" s="4">
        <v>20</v>
      </c>
      <c r="E72" s="4">
        <v>30</v>
      </c>
      <c r="F72" s="25">
        <f t="shared" si="3"/>
        <v>25</v>
      </c>
      <c r="G72" s="4">
        <v>48</v>
      </c>
      <c r="H72" s="25">
        <f t="shared" si="4"/>
        <v>48</v>
      </c>
      <c r="I72" s="25">
        <f t="shared" si="5"/>
        <v>121</v>
      </c>
      <c r="J72" s="25" t="str">
        <f>VLOOKUP(H72,GREDD,2)</f>
        <v>C-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>
      <c r="A73" s="4">
        <v>68</v>
      </c>
      <c r="B73" s="5" t="s">
        <v>202</v>
      </c>
      <c r="C73" s="4" t="s">
        <v>203</v>
      </c>
      <c r="D73" s="4">
        <v>15</v>
      </c>
      <c r="E73" s="4">
        <v>25</v>
      </c>
      <c r="F73" s="25">
        <f t="shared" si="3"/>
        <v>20</v>
      </c>
      <c r="G73" s="4">
        <v>38</v>
      </c>
      <c r="H73" s="25">
        <f t="shared" si="4"/>
        <v>38</v>
      </c>
      <c r="I73" s="25">
        <f t="shared" si="5"/>
        <v>96</v>
      </c>
      <c r="J73" s="25" t="str">
        <f>VLOOKUP(H73,GREDD,2)</f>
        <v>D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>
      <c r="A74" s="4">
        <v>69</v>
      </c>
      <c r="B74" s="5" t="s">
        <v>252</v>
      </c>
      <c r="C74" s="4" t="s">
        <v>253</v>
      </c>
      <c r="D74" s="4">
        <v>17</v>
      </c>
      <c r="E74" s="4">
        <v>27</v>
      </c>
      <c r="F74" s="25">
        <f t="shared" si="3"/>
        <v>22</v>
      </c>
      <c r="G74" s="4">
        <v>59</v>
      </c>
      <c r="H74" s="25">
        <f t="shared" si="4"/>
        <v>59</v>
      </c>
      <c r="I74" s="25">
        <f t="shared" si="5"/>
        <v>140</v>
      </c>
      <c r="J74" s="25" t="str">
        <f>VLOOKUP(H74,GREDD,2)</f>
        <v>C+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>
      <c r="A75" s="4">
        <v>70</v>
      </c>
      <c r="B75" s="5" t="s">
        <v>269</v>
      </c>
      <c r="C75" s="4" t="s">
        <v>270</v>
      </c>
      <c r="D75" s="4">
        <v>20</v>
      </c>
      <c r="E75" s="4">
        <v>30</v>
      </c>
      <c r="F75" s="25">
        <f t="shared" si="3"/>
        <v>25</v>
      </c>
      <c r="G75" s="4">
        <v>66</v>
      </c>
      <c r="H75" s="25">
        <f t="shared" si="4"/>
        <v>66</v>
      </c>
      <c r="I75" s="25">
        <f t="shared" si="5"/>
        <v>157</v>
      </c>
      <c r="J75" s="25" t="str">
        <f>VLOOKUP(H75,GREDD,2)</f>
        <v>B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>
      <c r="A76" s="4">
        <v>71</v>
      </c>
      <c r="B76" s="5" t="s">
        <v>182</v>
      </c>
      <c r="C76" s="4" t="s">
        <v>183</v>
      </c>
      <c r="D76" s="4">
        <v>14</v>
      </c>
      <c r="E76" s="4">
        <v>24</v>
      </c>
      <c r="F76" s="25">
        <f t="shared" si="3"/>
        <v>19</v>
      </c>
      <c r="G76" s="4">
        <v>85</v>
      </c>
      <c r="H76" s="25">
        <f t="shared" si="4"/>
        <v>85</v>
      </c>
      <c r="I76" s="25">
        <f t="shared" si="5"/>
        <v>189</v>
      </c>
      <c r="J76" s="25" t="str">
        <f>VLOOKUP(H76,GREDD,2)</f>
        <v>A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>
      <c r="A77" s="4">
        <v>72</v>
      </c>
      <c r="B77" s="5" t="s">
        <v>184</v>
      </c>
      <c r="C77" s="4" t="s">
        <v>185</v>
      </c>
      <c r="D77" s="4">
        <v>20</v>
      </c>
      <c r="E77" s="4">
        <v>30</v>
      </c>
      <c r="F77" s="25">
        <f t="shared" si="3"/>
        <v>25</v>
      </c>
      <c r="G77" s="4">
        <v>100</v>
      </c>
      <c r="H77" s="25">
        <f t="shared" si="4"/>
        <v>100</v>
      </c>
      <c r="I77" s="25">
        <f t="shared" si="5"/>
        <v>225</v>
      </c>
      <c r="J77" s="25" t="str">
        <f>VLOOKUP(H77,GREDD,2)</f>
        <v>A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>
      <c r="A78" s="4">
        <v>73</v>
      </c>
      <c r="B78" s="5" t="s">
        <v>234</v>
      </c>
      <c r="C78" s="4" t="s">
        <v>235</v>
      </c>
      <c r="D78" s="4">
        <v>20</v>
      </c>
      <c r="E78" s="4">
        <v>30</v>
      </c>
      <c r="F78" s="25">
        <f t="shared" si="3"/>
        <v>25</v>
      </c>
      <c r="G78" s="4">
        <v>51</v>
      </c>
      <c r="H78" s="25">
        <f t="shared" si="4"/>
        <v>51</v>
      </c>
      <c r="I78" s="25">
        <f t="shared" si="5"/>
        <v>127</v>
      </c>
      <c r="J78" s="25" t="str">
        <f>VLOOKUP(H78,GREDD,2)</f>
        <v>C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>
      <c r="A79" s="4">
        <v>74</v>
      </c>
      <c r="B79" s="5" t="s">
        <v>350</v>
      </c>
      <c r="C79" s="4" t="s">
        <v>351</v>
      </c>
      <c r="D79" s="4">
        <v>18</v>
      </c>
      <c r="E79" s="4">
        <v>28</v>
      </c>
      <c r="F79" s="25">
        <f t="shared" si="3"/>
        <v>23</v>
      </c>
      <c r="G79" s="4">
        <v>78</v>
      </c>
      <c r="H79" s="25">
        <f t="shared" si="4"/>
        <v>78</v>
      </c>
      <c r="I79" s="25">
        <f t="shared" si="5"/>
        <v>179</v>
      </c>
      <c r="J79" s="25" t="str">
        <f>VLOOKUP(H79,GREDD,2)</f>
        <v>A-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>
      <c r="A80" s="4">
        <v>75</v>
      </c>
      <c r="B80" s="5" t="s">
        <v>341</v>
      </c>
      <c r="C80" s="4" t="s">
        <v>342</v>
      </c>
      <c r="D80" s="4">
        <v>18</v>
      </c>
      <c r="E80" s="4">
        <v>28</v>
      </c>
      <c r="F80" s="25">
        <f t="shared" si="3"/>
        <v>23</v>
      </c>
      <c r="G80" s="4">
        <v>78</v>
      </c>
      <c r="H80" s="25">
        <f t="shared" si="4"/>
        <v>78</v>
      </c>
      <c r="I80" s="25">
        <f t="shared" si="5"/>
        <v>179</v>
      </c>
      <c r="J80" s="25" t="str">
        <f>VLOOKUP(H80,GREDD,2)</f>
        <v>A-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>
      <c r="A81" s="4">
        <v>76</v>
      </c>
      <c r="B81" s="5" t="s">
        <v>194</v>
      </c>
      <c r="C81" s="4" t="s">
        <v>195</v>
      </c>
      <c r="D81" s="4">
        <v>14</v>
      </c>
      <c r="E81" s="4">
        <v>24</v>
      </c>
      <c r="F81" s="25">
        <f t="shared" si="3"/>
        <v>19</v>
      </c>
      <c r="G81" s="4">
        <v>38</v>
      </c>
      <c r="H81" s="25">
        <f t="shared" si="4"/>
        <v>38</v>
      </c>
      <c r="I81" s="25">
        <f t="shared" si="5"/>
        <v>95</v>
      </c>
      <c r="J81" s="25" t="str">
        <f>VLOOKUP(H81,GREDD,2)</f>
        <v>D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>
      <c r="A82" s="4">
        <v>77</v>
      </c>
      <c r="B82" s="5" t="s">
        <v>204</v>
      </c>
      <c r="C82" s="4" t="s">
        <v>205</v>
      </c>
      <c r="D82" s="4">
        <v>15</v>
      </c>
      <c r="E82" s="4">
        <v>25</v>
      </c>
      <c r="F82" s="25">
        <f t="shared" si="3"/>
        <v>20</v>
      </c>
      <c r="G82" s="4">
        <v>40</v>
      </c>
      <c r="H82" s="25">
        <f t="shared" si="4"/>
        <v>40</v>
      </c>
      <c r="I82" s="25">
        <f t="shared" si="5"/>
        <v>100</v>
      </c>
      <c r="J82" s="25" t="str">
        <f>VLOOKUP(H82,GREDD,2)</f>
        <v>D+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>
      <c r="A83" s="4">
        <v>78</v>
      </c>
      <c r="B83" s="5" t="s">
        <v>417</v>
      </c>
      <c r="C83" s="4" t="s">
        <v>418</v>
      </c>
      <c r="D83" s="4">
        <v>17</v>
      </c>
      <c r="E83" s="4">
        <v>27</v>
      </c>
      <c r="F83" s="25">
        <f t="shared" si="3"/>
        <v>22</v>
      </c>
      <c r="G83" s="4">
        <v>55</v>
      </c>
      <c r="H83" s="25">
        <f t="shared" si="4"/>
        <v>55.000000000000007</v>
      </c>
      <c r="I83" s="25">
        <f t="shared" si="5"/>
        <v>132</v>
      </c>
      <c r="J83" s="25" t="str">
        <f>VLOOKUP(H83,GREDD,2)</f>
        <v>C+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>
      <c r="A84" s="4">
        <v>79</v>
      </c>
      <c r="B84" s="5" t="s">
        <v>281</v>
      </c>
      <c r="C84" s="4" t="s">
        <v>282</v>
      </c>
      <c r="D84" s="4">
        <v>16</v>
      </c>
      <c r="E84" s="4">
        <v>26</v>
      </c>
      <c r="F84" s="25">
        <f t="shared" si="3"/>
        <v>21</v>
      </c>
      <c r="G84" s="4">
        <v>61</v>
      </c>
      <c r="H84" s="25">
        <f t="shared" si="4"/>
        <v>61</v>
      </c>
      <c r="I84" s="25">
        <f t="shared" si="5"/>
        <v>143</v>
      </c>
      <c r="J84" s="25" t="str">
        <f>VLOOKUP(H84,GREDD,2)</f>
        <v>B-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>
      <c r="A85" s="4">
        <v>80</v>
      </c>
      <c r="B85" s="5" t="s">
        <v>285</v>
      </c>
      <c r="C85" s="4" t="s">
        <v>286</v>
      </c>
      <c r="D85" s="4">
        <v>14</v>
      </c>
      <c r="E85" s="4">
        <v>24</v>
      </c>
      <c r="F85" s="25">
        <f t="shared" si="3"/>
        <v>19</v>
      </c>
      <c r="G85" s="4">
        <v>63</v>
      </c>
      <c r="H85" s="25">
        <f t="shared" si="4"/>
        <v>63</v>
      </c>
      <c r="I85" s="25">
        <f t="shared" si="5"/>
        <v>145</v>
      </c>
      <c r="J85" s="25" t="str">
        <f>VLOOKUP(H85,GREDD,2)</f>
        <v>B-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>
      <c r="A86" s="4">
        <v>81</v>
      </c>
      <c r="B86" s="5" t="s">
        <v>299</v>
      </c>
      <c r="C86" s="4" t="s">
        <v>300</v>
      </c>
      <c r="D86" s="4">
        <v>19</v>
      </c>
      <c r="E86" s="4">
        <v>29</v>
      </c>
      <c r="F86" s="25">
        <f t="shared" si="3"/>
        <v>24</v>
      </c>
      <c r="G86" s="4">
        <v>64</v>
      </c>
      <c r="H86" s="25">
        <f t="shared" si="4"/>
        <v>64</v>
      </c>
      <c r="I86" s="25">
        <f t="shared" si="5"/>
        <v>152</v>
      </c>
      <c r="J86" s="25" t="str">
        <f>VLOOKUP(H86,GREDD,2)</f>
        <v>B-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>
      <c r="A87" s="4">
        <v>82</v>
      </c>
      <c r="B87" s="5" t="s">
        <v>384</v>
      </c>
      <c r="C87" s="4" t="s">
        <v>385</v>
      </c>
      <c r="D87" s="4">
        <v>15</v>
      </c>
      <c r="E87" s="4">
        <v>25</v>
      </c>
      <c r="F87" s="25">
        <f t="shared" si="3"/>
        <v>20</v>
      </c>
      <c r="G87" s="4">
        <v>71</v>
      </c>
      <c r="H87" s="25">
        <f t="shared" si="4"/>
        <v>71</v>
      </c>
      <c r="I87" s="25">
        <f t="shared" si="5"/>
        <v>162</v>
      </c>
      <c r="J87" s="25" t="str">
        <f>VLOOKUP(H87,GREDD,2)</f>
        <v>B+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>
      <c r="A88" s="4">
        <v>83</v>
      </c>
      <c r="B88" s="5" t="s">
        <v>345</v>
      </c>
      <c r="C88" s="4" t="s">
        <v>346</v>
      </c>
      <c r="D88" s="4">
        <v>20</v>
      </c>
      <c r="E88" s="4">
        <v>30</v>
      </c>
      <c r="F88" s="25">
        <f t="shared" si="3"/>
        <v>25</v>
      </c>
      <c r="G88" s="4">
        <v>78</v>
      </c>
      <c r="H88" s="25">
        <f t="shared" si="4"/>
        <v>78</v>
      </c>
      <c r="I88" s="25">
        <f t="shared" si="5"/>
        <v>181</v>
      </c>
      <c r="J88" s="25" t="str">
        <f>VLOOKUP(H88,GREDD,2)</f>
        <v>A-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>
      <c r="A89" s="4">
        <v>84</v>
      </c>
      <c r="B89" s="5" t="s">
        <v>394</v>
      </c>
      <c r="C89" s="4" t="s">
        <v>395</v>
      </c>
      <c r="D89" s="4">
        <v>15</v>
      </c>
      <c r="E89" s="4">
        <v>25</v>
      </c>
      <c r="F89" s="25">
        <f t="shared" si="3"/>
        <v>20</v>
      </c>
      <c r="G89" s="4">
        <v>71</v>
      </c>
      <c r="H89" s="25">
        <f t="shared" si="4"/>
        <v>71</v>
      </c>
      <c r="I89" s="25">
        <f t="shared" si="5"/>
        <v>162</v>
      </c>
      <c r="J89" s="25" t="str">
        <f>VLOOKUP(H89,GREDD,2)</f>
        <v>B+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>
      <c r="A90" s="4">
        <v>85</v>
      </c>
      <c r="B90" s="5" t="s">
        <v>295</v>
      </c>
      <c r="C90" s="4" t="s">
        <v>296</v>
      </c>
      <c r="D90" s="4">
        <v>20</v>
      </c>
      <c r="E90" s="4">
        <v>30</v>
      </c>
      <c r="F90" s="25">
        <f t="shared" si="3"/>
        <v>25</v>
      </c>
      <c r="G90" s="4">
        <v>63</v>
      </c>
      <c r="H90" s="25">
        <f t="shared" si="4"/>
        <v>63</v>
      </c>
      <c r="I90" s="25">
        <f t="shared" si="5"/>
        <v>151</v>
      </c>
      <c r="J90" s="25" t="str">
        <f>VLOOKUP(H90,GREDD,2)</f>
        <v>B-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>
      <c r="A91" s="4">
        <v>86</v>
      </c>
      <c r="B91" s="5" t="s">
        <v>390</v>
      </c>
      <c r="C91" s="4" t="s">
        <v>391</v>
      </c>
      <c r="D91" s="4">
        <v>20</v>
      </c>
      <c r="E91" s="4">
        <v>30</v>
      </c>
      <c r="F91" s="25">
        <f t="shared" si="3"/>
        <v>25</v>
      </c>
      <c r="G91" s="4">
        <v>71</v>
      </c>
      <c r="H91" s="25">
        <f t="shared" si="4"/>
        <v>71</v>
      </c>
      <c r="I91" s="25">
        <f t="shared" si="5"/>
        <v>167</v>
      </c>
      <c r="J91" s="25" t="str">
        <f>VLOOKUP(H91,GREDD,2)</f>
        <v>B+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>
      <c r="A92" s="4">
        <v>87</v>
      </c>
      <c r="B92" s="5" t="s">
        <v>371</v>
      </c>
      <c r="C92" s="4" t="s">
        <v>372</v>
      </c>
      <c r="D92" s="4">
        <v>20</v>
      </c>
      <c r="E92" s="4">
        <v>30</v>
      </c>
      <c r="F92" s="25">
        <f t="shared" si="3"/>
        <v>25</v>
      </c>
      <c r="G92" s="4">
        <v>65</v>
      </c>
      <c r="H92" s="25">
        <f t="shared" si="4"/>
        <v>65</v>
      </c>
      <c r="I92" s="25">
        <f t="shared" si="5"/>
        <v>155</v>
      </c>
      <c r="J92" s="25" t="str">
        <f>VLOOKUP(H92,GREDD,2)</f>
        <v>B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>
      <c r="A93" s="4">
        <v>88</v>
      </c>
      <c r="B93" s="5" t="s">
        <v>161</v>
      </c>
      <c r="C93" s="4" t="s">
        <v>162</v>
      </c>
      <c r="D93" s="4">
        <v>19</v>
      </c>
      <c r="E93" s="4">
        <v>29</v>
      </c>
      <c r="F93" s="25">
        <f t="shared" si="3"/>
        <v>24</v>
      </c>
      <c r="G93" s="4">
        <v>90</v>
      </c>
      <c r="H93" s="25">
        <f t="shared" si="4"/>
        <v>90</v>
      </c>
      <c r="I93" s="25">
        <f t="shared" si="5"/>
        <v>204</v>
      </c>
      <c r="J93" s="25" t="str">
        <f>VLOOKUP(H93,GREDD,2)</f>
        <v>A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>
      <c r="A94" s="4">
        <v>89</v>
      </c>
      <c r="B94" s="5" t="s">
        <v>289</v>
      </c>
      <c r="C94" s="4" t="s">
        <v>290</v>
      </c>
      <c r="D94" s="4">
        <v>14</v>
      </c>
      <c r="E94" s="4">
        <v>24</v>
      </c>
      <c r="F94" s="25">
        <f t="shared" si="3"/>
        <v>19</v>
      </c>
      <c r="G94" s="4">
        <v>65</v>
      </c>
      <c r="H94" s="25">
        <f t="shared" si="4"/>
        <v>65</v>
      </c>
      <c r="I94" s="25">
        <f t="shared" si="5"/>
        <v>149</v>
      </c>
      <c r="J94" s="25" t="str">
        <f>VLOOKUP(H94,GREDD,2)</f>
        <v>B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>
      <c r="A95" s="4">
        <v>90</v>
      </c>
      <c r="B95" s="5" t="s">
        <v>149</v>
      </c>
      <c r="C95" s="4" t="s">
        <v>150</v>
      </c>
      <c r="D95" s="4">
        <v>20</v>
      </c>
      <c r="E95" s="4">
        <v>30</v>
      </c>
      <c r="F95" s="25">
        <f t="shared" si="3"/>
        <v>25</v>
      </c>
      <c r="G95" s="4">
        <v>100</v>
      </c>
      <c r="H95" s="25">
        <f t="shared" si="4"/>
        <v>100</v>
      </c>
      <c r="I95" s="25">
        <f t="shared" si="5"/>
        <v>225</v>
      </c>
      <c r="J95" s="25" t="str">
        <f>VLOOKUP(H95,GREDD,2)</f>
        <v>A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>
      <c r="A96" s="4">
        <v>91</v>
      </c>
      <c r="B96" s="5" t="s">
        <v>221</v>
      </c>
      <c r="C96" s="4" t="s">
        <v>222</v>
      </c>
      <c r="D96" s="4">
        <v>14</v>
      </c>
      <c r="E96" s="4">
        <v>24</v>
      </c>
      <c r="F96" s="25">
        <f t="shared" si="3"/>
        <v>19</v>
      </c>
      <c r="G96" s="4">
        <v>45</v>
      </c>
      <c r="H96" s="25">
        <f t="shared" si="4"/>
        <v>45</v>
      </c>
      <c r="I96" s="25">
        <f t="shared" si="5"/>
        <v>109</v>
      </c>
      <c r="J96" s="25" t="str">
        <f>VLOOKUP(H96,GREDD,2)</f>
        <v>C-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>
      <c r="A97" s="4">
        <v>92</v>
      </c>
      <c r="B97" s="5" t="s">
        <v>408</v>
      </c>
      <c r="C97" s="4" t="s">
        <v>409</v>
      </c>
      <c r="D97" s="4">
        <v>20</v>
      </c>
      <c r="E97" s="4">
        <v>30</v>
      </c>
      <c r="F97" s="25">
        <f t="shared" si="3"/>
        <v>25</v>
      </c>
      <c r="G97" s="4">
        <v>45</v>
      </c>
      <c r="H97" s="25">
        <f t="shared" si="4"/>
        <v>45</v>
      </c>
      <c r="I97" s="25">
        <f t="shared" si="5"/>
        <v>115</v>
      </c>
      <c r="J97" s="25" t="str">
        <f>VLOOKUP(H97,GREDD,2)</f>
        <v>C-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>
      <c r="A98" s="4">
        <v>93</v>
      </c>
      <c r="B98" s="5" t="s">
        <v>255</v>
      </c>
      <c r="C98" s="4" t="s">
        <v>256</v>
      </c>
      <c r="D98" s="4">
        <v>20</v>
      </c>
      <c r="E98" s="4">
        <v>30</v>
      </c>
      <c r="F98" s="25">
        <f t="shared" si="3"/>
        <v>25</v>
      </c>
      <c r="G98" s="4">
        <v>57</v>
      </c>
      <c r="H98" s="25">
        <f t="shared" si="4"/>
        <v>56.999999999999993</v>
      </c>
      <c r="I98" s="25">
        <f t="shared" si="5"/>
        <v>139</v>
      </c>
      <c r="J98" s="25" t="str">
        <f>VLOOKUP(H98,GREDD,2)</f>
        <v>C+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>
      <c r="A99" s="4">
        <v>94</v>
      </c>
      <c r="B99" s="5" t="s">
        <v>354</v>
      </c>
      <c r="C99" s="4" t="s">
        <v>355</v>
      </c>
      <c r="D99" s="4">
        <v>16</v>
      </c>
      <c r="E99" s="4">
        <v>26</v>
      </c>
      <c r="F99" s="25">
        <f t="shared" si="3"/>
        <v>21</v>
      </c>
      <c r="G99" s="4">
        <v>75</v>
      </c>
      <c r="H99" s="25">
        <f t="shared" si="4"/>
        <v>75</v>
      </c>
      <c r="I99" s="25">
        <f t="shared" si="5"/>
        <v>171</v>
      </c>
      <c r="J99" s="25" t="str">
        <f>VLOOKUP(H99,GREDD,2)</f>
        <v>A-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>
      <c r="A100" s="4">
        <v>95</v>
      </c>
      <c r="B100" s="5" t="s">
        <v>190</v>
      </c>
      <c r="C100" s="4" t="s">
        <v>191</v>
      </c>
      <c r="D100" s="4">
        <v>19</v>
      </c>
      <c r="E100" s="4">
        <v>29</v>
      </c>
      <c r="F100" s="25">
        <f t="shared" si="3"/>
        <v>24</v>
      </c>
      <c r="G100" s="4">
        <v>85</v>
      </c>
      <c r="H100" s="25">
        <f t="shared" si="4"/>
        <v>85</v>
      </c>
      <c r="I100" s="25">
        <f t="shared" si="5"/>
        <v>194</v>
      </c>
      <c r="J100" s="25" t="str">
        <f>VLOOKUP(H100,GREDD,2)</f>
        <v>A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>
      <c r="A101" s="4">
        <v>96</v>
      </c>
      <c r="B101" s="5" t="s">
        <v>377</v>
      </c>
      <c r="C101" s="4" t="s">
        <v>378</v>
      </c>
      <c r="D101" s="4">
        <v>19</v>
      </c>
      <c r="E101" s="4">
        <v>29</v>
      </c>
      <c r="F101" s="25">
        <f t="shared" si="3"/>
        <v>24</v>
      </c>
      <c r="G101" s="4">
        <v>74</v>
      </c>
      <c r="H101" s="25">
        <f t="shared" si="4"/>
        <v>74</v>
      </c>
      <c r="I101" s="25">
        <f t="shared" si="5"/>
        <v>172</v>
      </c>
      <c r="J101" s="25" t="str">
        <f>VLOOKUP(H101,GREDD,2)</f>
        <v>B+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>
      <c r="A102" s="4">
        <v>97</v>
      </c>
      <c r="B102" s="5" t="s">
        <v>375</v>
      </c>
      <c r="C102" s="4" t="s">
        <v>376</v>
      </c>
      <c r="D102" s="4">
        <v>20</v>
      </c>
      <c r="E102" s="4">
        <v>30</v>
      </c>
      <c r="F102" s="25">
        <f t="shared" si="3"/>
        <v>25</v>
      </c>
      <c r="G102" s="4">
        <v>63</v>
      </c>
      <c r="H102" s="25">
        <f t="shared" si="4"/>
        <v>63</v>
      </c>
      <c r="I102" s="25">
        <f t="shared" si="5"/>
        <v>151</v>
      </c>
      <c r="J102" s="25" t="str">
        <f>VLOOKUP(H102,GREDD,2)</f>
        <v>B-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>
      <c r="A103" s="4">
        <v>98</v>
      </c>
      <c r="B103" s="5" t="s">
        <v>139</v>
      </c>
      <c r="C103" s="4" t="s">
        <v>140</v>
      </c>
      <c r="D103" s="4">
        <v>14</v>
      </c>
      <c r="E103" s="4">
        <v>24</v>
      </c>
      <c r="F103" s="25">
        <f t="shared" si="3"/>
        <v>19</v>
      </c>
      <c r="G103" s="4">
        <v>100</v>
      </c>
      <c r="H103" s="25">
        <f t="shared" si="4"/>
        <v>100</v>
      </c>
      <c r="I103" s="25">
        <f t="shared" si="5"/>
        <v>219</v>
      </c>
      <c r="J103" s="25" t="str">
        <f>VLOOKUP(H103,GREDD,2)</f>
        <v>A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>
      <c r="A104" s="4">
        <v>99</v>
      </c>
      <c r="B104" s="5" t="s">
        <v>216</v>
      </c>
      <c r="C104" s="4" t="s">
        <v>217</v>
      </c>
      <c r="D104" s="4">
        <v>20</v>
      </c>
      <c r="E104" s="4">
        <v>30</v>
      </c>
      <c r="F104" s="25">
        <f t="shared" si="3"/>
        <v>25</v>
      </c>
      <c r="G104" s="4">
        <v>42</v>
      </c>
      <c r="H104" s="25">
        <f t="shared" si="4"/>
        <v>42</v>
      </c>
      <c r="I104" s="25">
        <f t="shared" si="5"/>
        <v>109</v>
      </c>
      <c r="J104" s="25" t="str">
        <f>VLOOKUP(H104,GREDD,2)</f>
        <v>D+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>
      <c r="A105" s="4">
        <v>100</v>
      </c>
      <c r="B105" s="5" t="s">
        <v>246</v>
      </c>
      <c r="C105" s="4" t="s">
        <v>247</v>
      </c>
      <c r="D105" s="4">
        <v>17</v>
      </c>
      <c r="E105" s="4">
        <v>27</v>
      </c>
      <c r="F105" s="25">
        <f t="shared" si="3"/>
        <v>22</v>
      </c>
      <c r="G105" s="4">
        <v>57</v>
      </c>
      <c r="H105" s="25">
        <f t="shared" si="4"/>
        <v>56.999999999999993</v>
      </c>
      <c r="I105" s="25">
        <f t="shared" si="5"/>
        <v>136</v>
      </c>
      <c r="J105" s="25" t="str">
        <f>VLOOKUP(H105,GREDD,2)</f>
        <v>C+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>
      <c r="A106" s="4">
        <v>101</v>
      </c>
      <c r="B106" s="5" t="s">
        <v>305</v>
      </c>
      <c r="C106" s="4" t="s">
        <v>306</v>
      </c>
      <c r="D106" s="4">
        <v>20</v>
      </c>
      <c r="E106" s="4">
        <v>30</v>
      </c>
      <c r="F106" s="25">
        <f t="shared" si="3"/>
        <v>25</v>
      </c>
      <c r="G106" s="4">
        <v>64</v>
      </c>
      <c r="H106" s="25">
        <f t="shared" si="4"/>
        <v>64</v>
      </c>
      <c r="I106" s="25">
        <f t="shared" si="5"/>
        <v>153</v>
      </c>
      <c r="J106" s="25" t="str">
        <f>VLOOKUP(H106,GREDD,2)</f>
        <v>B-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>
      <c r="A107" s="4">
        <v>102</v>
      </c>
      <c r="B107" s="5" t="s">
        <v>329</v>
      </c>
      <c r="C107" s="4" t="s">
        <v>330</v>
      </c>
      <c r="D107" s="4">
        <v>17</v>
      </c>
      <c r="E107" s="4">
        <v>27</v>
      </c>
      <c r="F107" s="25">
        <f t="shared" si="3"/>
        <v>22</v>
      </c>
      <c r="G107" s="4">
        <v>74</v>
      </c>
      <c r="H107" s="25">
        <f t="shared" si="4"/>
        <v>74</v>
      </c>
      <c r="I107" s="25">
        <f t="shared" si="5"/>
        <v>170</v>
      </c>
      <c r="J107" s="25" t="str">
        <f>VLOOKUP(H107,GREDD,2)</f>
        <v>B+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>
      <c r="A108" s="4">
        <v>103</v>
      </c>
      <c r="B108" s="5" t="s">
        <v>200</v>
      </c>
      <c r="C108" s="4" t="s">
        <v>201</v>
      </c>
      <c r="D108" s="4">
        <v>17</v>
      </c>
      <c r="E108" s="4">
        <v>27</v>
      </c>
      <c r="F108" s="25">
        <f t="shared" si="3"/>
        <v>22</v>
      </c>
      <c r="G108" s="4">
        <v>39</v>
      </c>
      <c r="H108" s="25">
        <f t="shared" si="4"/>
        <v>39</v>
      </c>
      <c r="I108" s="25">
        <f t="shared" si="5"/>
        <v>100</v>
      </c>
      <c r="J108" s="25" t="str">
        <f>VLOOKUP(H108,GREDD,2)</f>
        <v>D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>
      <c r="A109" s="4">
        <v>104</v>
      </c>
      <c r="B109" s="5" t="s">
        <v>347</v>
      </c>
      <c r="C109" s="4" t="s">
        <v>348</v>
      </c>
      <c r="D109" s="4">
        <v>17</v>
      </c>
      <c r="E109" s="4">
        <v>27</v>
      </c>
      <c r="F109" s="25">
        <f t="shared" si="3"/>
        <v>22</v>
      </c>
      <c r="G109" s="4">
        <v>78</v>
      </c>
      <c r="H109" s="25">
        <f t="shared" si="4"/>
        <v>78</v>
      </c>
      <c r="I109" s="25">
        <f t="shared" si="5"/>
        <v>178</v>
      </c>
      <c r="J109" s="25" t="str">
        <f>VLOOKUP(H109,GREDD,2)</f>
        <v>A-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>
      <c r="A110" s="4">
        <v>105</v>
      </c>
      <c r="B110" s="5" t="s">
        <v>339</v>
      </c>
      <c r="C110" s="4" t="s">
        <v>340</v>
      </c>
      <c r="D110" s="4">
        <v>15</v>
      </c>
      <c r="E110" s="4">
        <v>25</v>
      </c>
      <c r="F110" s="25">
        <f t="shared" si="3"/>
        <v>20</v>
      </c>
      <c r="G110" s="4">
        <v>75</v>
      </c>
      <c r="H110" s="25">
        <f t="shared" si="4"/>
        <v>75</v>
      </c>
      <c r="I110" s="25">
        <f t="shared" si="5"/>
        <v>170</v>
      </c>
      <c r="J110" s="25" t="str">
        <f>VLOOKUP(H110,GREDD,2)</f>
        <v>A-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>
      <c r="A111" s="4">
        <v>106</v>
      </c>
      <c r="B111" s="5" t="s">
        <v>261</v>
      </c>
      <c r="C111" s="4" t="s">
        <v>262</v>
      </c>
      <c r="D111" s="4">
        <v>17</v>
      </c>
      <c r="E111" s="4">
        <v>27</v>
      </c>
      <c r="F111" s="25">
        <f t="shared" si="3"/>
        <v>22</v>
      </c>
      <c r="G111" s="4">
        <v>62</v>
      </c>
      <c r="H111" s="25">
        <f t="shared" si="4"/>
        <v>62</v>
      </c>
      <c r="I111" s="25">
        <f t="shared" si="5"/>
        <v>146</v>
      </c>
      <c r="J111" s="25" t="str">
        <f>VLOOKUP(H111,GREDD,2)</f>
        <v>B-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>
      <c r="A112" s="4">
        <v>107</v>
      </c>
      <c r="B112" s="5" t="s">
        <v>188</v>
      </c>
      <c r="C112" s="4" t="s">
        <v>189</v>
      </c>
      <c r="D112" s="4">
        <v>19</v>
      </c>
      <c r="E112" s="4">
        <v>29</v>
      </c>
      <c r="F112" s="25">
        <f t="shared" si="3"/>
        <v>24</v>
      </c>
      <c r="G112" s="4">
        <v>28</v>
      </c>
      <c r="H112" s="25">
        <f t="shared" si="4"/>
        <v>28.000000000000004</v>
      </c>
      <c r="I112" s="25">
        <f t="shared" si="5"/>
        <v>80</v>
      </c>
      <c r="J112" s="25" t="str">
        <f>VLOOKUP(H112,GREDD,2)</f>
        <v>F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>
      <c r="A113" s="4">
        <v>108</v>
      </c>
      <c r="B113" s="5" t="s">
        <v>361</v>
      </c>
      <c r="C113" s="4" t="s">
        <v>362</v>
      </c>
      <c r="D113" s="4">
        <v>20</v>
      </c>
      <c r="E113" s="4">
        <v>30</v>
      </c>
      <c r="F113" s="25">
        <f t="shared" si="3"/>
        <v>25</v>
      </c>
      <c r="G113" s="4">
        <v>68</v>
      </c>
      <c r="H113" s="25">
        <f t="shared" si="4"/>
        <v>68</v>
      </c>
      <c r="I113" s="25">
        <f t="shared" si="5"/>
        <v>161</v>
      </c>
      <c r="J113" s="25" t="str">
        <f>VLOOKUP(H113,GREDD,2)</f>
        <v>B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>
      <c r="A114" s="4">
        <v>109</v>
      </c>
      <c r="B114" s="5" t="s">
        <v>275</v>
      </c>
      <c r="C114" s="4" t="s">
        <v>276</v>
      </c>
      <c r="D114" s="4">
        <v>19</v>
      </c>
      <c r="E114" s="4">
        <v>29</v>
      </c>
      <c r="F114" s="25">
        <f t="shared" si="3"/>
        <v>24</v>
      </c>
      <c r="G114" s="4">
        <v>69</v>
      </c>
      <c r="H114" s="25">
        <f t="shared" si="4"/>
        <v>69</v>
      </c>
      <c r="I114" s="25">
        <f t="shared" si="5"/>
        <v>162</v>
      </c>
      <c r="J114" s="25" t="str">
        <f>VLOOKUP(H114,GREDD,2)</f>
        <v>B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>
      <c r="A115" s="4">
        <v>110</v>
      </c>
      <c r="B115" s="5" t="s">
        <v>382</v>
      </c>
      <c r="C115" s="4" t="s">
        <v>383</v>
      </c>
      <c r="D115" s="4">
        <v>15</v>
      </c>
      <c r="E115" s="4">
        <v>25</v>
      </c>
      <c r="F115" s="25">
        <f t="shared" si="3"/>
        <v>20</v>
      </c>
      <c r="G115" s="4">
        <v>74</v>
      </c>
      <c r="H115" s="25">
        <f t="shared" si="4"/>
        <v>74</v>
      </c>
      <c r="I115" s="25">
        <f t="shared" si="5"/>
        <v>168</v>
      </c>
      <c r="J115" s="25" t="str">
        <f>VLOOKUP(H115,GREDD,2)</f>
        <v>B+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>
      <c r="A116" s="4">
        <v>111</v>
      </c>
      <c r="B116" s="5" t="s">
        <v>171</v>
      </c>
      <c r="C116" s="4" t="s">
        <v>172</v>
      </c>
      <c r="D116" s="4">
        <v>17</v>
      </c>
      <c r="E116" s="4">
        <v>27</v>
      </c>
      <c r="F116" s="25">
        <f t="shared" si="3"/>
        <v>22</v>
      </c>
      <c r="G116" s="4">
        <v>96</v>
      </c>
      <c r="H116" s="25">
        <f t="shared" si="4"/>
        <v>96</v>
      </c>
      <c r="I116" s="25">
        <f t="shared" si="5"/>
        <v>214</v>
      </c>
      <c r="J116" s="25" t="str">
        <f>VLOOKUP(H116,GREDD,2)</f>
        <v>A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>
      <c r="A117" s="4">
        <v>112</v>
      </c>
      <c r="B117" s="5" t="s">
        <v>283</v>
      </c>
      <c r="C117" s="4" t="s">
        <v>284</v>
      </c>
      <c r="D117" s="4">
        <v>15</v>
      </c>
      <c r="E117" s="4">
        <v>25</v>
      </c>
      <c r="F117" s="25">
        <f t="shared" si="3"/>
        <v>20</v>
      </c>
      <c r="G117" s="4">
        <v>62</v>
      </c>
      <c r="H117" s="25">
        <f t="shared" si="4"/>
        <v>62</v>
      </c>
      <c r="I117" s="25">
        <f t="shared" si="5"/>
        <v>144</v>
      </c>
      <c r="J117" s="25" t="str">
        <f>VLOOKUP(H117,GREDD,2)</f>
        <v>B-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>
      <c r="A118" s="4">
        <v>113</v>
      </c>
      <c r="B118" s="5" t="s">
        <v>398</v>
      </c>
      <c r="C118" s="4" t="s">
        <v>399</v>
      </c>
      <c r="D118" s="4">
        <v>17</v>
      </c>
      <c r="E118" s="4">
        <v>27</v>
      </c>
      <c r="F118" s="25">
        <f t="shared" si="3"/>
        <v>22</v>
      </c>
      <c r="G118" s="4">
        <v>50</v>
      </c>
      <c r="H118" s="25">
        <f t="shared" si="4"/>
        <v>50</v>
      </c>
      <c r="I118" s="25">
        <f t="shared" si="5"/>
        <v>122</v>
      </c>
      <c r="J118" s="25" t="str">
        <f>VLOOKUP(H118,GREDD,2)</f>
        <v>C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>
      <c r="A119" s="4">
        <v>114</v>
      </c>
      <c r="B119" s="5" t="s">
        <v>121</v>
      </c>
      <c r="C119" s="4" t="s">
        <v>45</v>
      </c>
      <c r="D119" s="4">
        <v>17</v>
      </c>
      <c r="E119" s="4">
        <v>27</v>
      </c>
      <c r="F119" s="25">
        <f t="shared" si="3"/>
        <v>22</v>
      </c>
      <c r="G119" s="4">
        <v>76</v>
      </c>
      <c r="H119" s="25">
        <f t="shared" si="4"/>
        <v>76</v>
      </c>
      <c r="I119" s="25">
        <f t="shared" si="5"/>
        <v>174</v>
      </c>
      <c r="J119" s="25" t="str">
        <f>VLOOKUP(H119,GREDD,2)</f>
        <v>A-</v>
      </c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>
      <c r="A120" s="4">
        <v>115</v>
      </c>
      <c r="B120" s="5" t="s">
        <v>86</v>
      </c>
      <c r="C120" s="4" t="s">
        <v>47</v>
      </c>
      <c r="D120" s="4">
        <v>14</v>
      </c>
      <c r="E120" s="4">
        <v>24</v>
      </c>
      <c r="F120" s="25">
        <f t="shared" si="3"/>
        <v>19</v>
      </c>
      <c r="G120" s="4">
        <v>55</v>
      </c>
      <c r="H120" s="25">
        <f t="shared" si="4"/>
        <v>55.000000000000007</v>
      </c>
      <c r="I120" s="25">
        <f t="shared" si="5"/>
        <v>129</v>
      </c>
      <c r="J120" s="25" t="str">
        <f>VLOOKUP(H120,GREDD,2)</f>
        <v>C+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>
      <c r="A121" s="4">
        <v>116</v>
      </c>
      <c r="B121" s="5" t="s">
        <v>400</v>
      </c>
      <c r="C121" s="4" t="s">
        <v>401</v>
      </c>
      <c r="D121" s="4">
        <v>15</v>
      </c>
      <c r="E121" s="4">
        <v>25</v>
      </c>
      <c r="F121" s="25">
        <f t="shared" si="3"/>
        <v>20</v>
      </c>
      <c r="G121" s="4">
        <v>50</v>
      </c>
      <c r="H121" s="25">
        <f t="shared" si="4"/>
        <v>50</v>
      </c>
      <c r="I121" s="25">
        <f t="shared" si="5"/>
        <v>120</v>
      </c>
      <c r="J121" s="25" t="str">
        <f>VLOOKUP(H121,GREDD,2)</f>
        <v>C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>
      <c r="A122" s="4">
        <v>117</v>
      </c>
      <c r="B122" s="5" t="s">
        <v>87</v>
      </c>
      <c r="C122" s="4" t="s">
        <v>48</v>
      </c>
      <c r="D122" s="4">
        <v>20</v>
      </c>
      <c r="E122" s="4">
        <v>30</v>
      </c>
      <c r="F122" s="25">
        <f t="shared" si="3"/>
        <v>25</v>
      </c>
      <c r="G122" s="4">
        <v>77</v>
      </c>
      <c r="H122" s="25">
        <f t="shared" si="4"/>
        <v>77</v>
      </c>
      <c r="I122" s="25">
        <f t="shared" si="5"/>
        <v>179</v>
      </c>
      <c r="J122" s="25" t="str">
        <f>VLOOKUP(H122,GREDD,2)</f>
        <v>A-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>
      <c r="A123" s="4">
        <v>118</v>
      </c>
      <c r="B123" s="5" t="s">
        <v>297</v>
      </c>
      <c r="C123" s="4" t="s">
        <v>298</v>
      </c>
      <c r="D123" s="4">
        <v>19</v>
      </c>
      <c r="E123" s="4">
        <v>29</v>
      </c>
      <c r="F123" s="25">
        <f t="shared" si="3"/>
        <v>24</v>
      </c>
      <c r="G123" s="4">
        <v>64</v>
      </c>
      <c r="H123" s="25">
        <f t="shared" si="4"/>
        <v>64</v>
      </c>
      <c r="I123" s="25">
        <f t="shared" si="5"/>
        <v>152</v>
      </c>
      <c r="J123" s="25" t="str">
        <f>VLOOKUP(H123,GREDD,2)</f>
        <v>B-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>
      <c r="A124" s="4">
        <v>119</v>
      </c>
      <c r="B124" s="5" t="s">
        <v>126</v>
      </c>
      <c r="C124" s="4" t="s">
        <v>14</v>
      </c>
      <c r="D124" s="4">
        <v>20</v>
      </c>
      <c r="E124" s="4">
        <v>30</v>
      </c>
      <c r="F124" s="25">
        <f t="shared" si="3"/>
        <v>25</v>
      </c>
      <c r="G124" s="4">
        <v>78</v>
      </c>
      <c r="H124" s="25">
        <f t="shared" si="4"/>
        <v>78</v>
      </c>
      <c r="I124" s="25">
        <f t="shared" si="5"/>
        <v>181</v>
      </c>
      <c r="J124" s="25" t="str">
        <f>VLOOKUP(H124,GREDD,2)</f>
        <v>A-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>
      <c r="A125" s="4">
        <v>120</v>
      </c>
      <c r="B125" s="5" t="s">
        <v>102</v>
      </c>
      <c r="C125" s="4" t="s">
        <v>220</v>
      </c>
      <c r="D125" s="4">
        <v>20</v>
      </c>
      <c r="E125" s="4">
        <v>30</v>
      </c>
      <c r="F125" s="25">
        <f t="shared" si="3"/>
        <v>25</v>
      </c>
      <c r="G125" s="4">
        <v>41</v>
      </c>
      <c r="H125" s="25">
        <f t="shared" si="4"/>
        <v>41</v>
      </c>
      <c r="I125" s="25">
        <f t="shared" si="5"/>
        <v>107</v>
      </c>
      <c r="J125" s="25" t="str">
        <f>VLOOKUP(H125,GREDD,2)</f>
        <v>D+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>
      <c r="A126" s="4">
        <v>121</v>
      </c>
      <c r="B126" s="5" t="s">
        <v>102</v>
      </c>
      <c r="C126" s="4" t="s">
        <v>60</v>
      </c>
      <c r="D126" s="4">
        <v>20</v>
      </c>
      <c r="E126" s="4">
        <v>30</v>
      </c>
      <c r="F126" s="25">
        <f t="shared" si="3"/>
        <v>25</v>
      </c>
      <c r="G126" s="4">
        <v>79</v>
      </c>
      <c r="H126" s="25">
        <f t="shared" si="4"/>
        <v>79</v>
      </c>
      <c r="I126" s="25">
        <f t="shared" si="5"/>
        <v>183</v>
      </c>
      <c r="J126" s="25" t="str">
        <f>VLOOKUP(H126,GREDD,2)</f>
        <v>A-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>
      <c r="A127" s="4">
        <v>122</v>
      </c>
      <c r="B127" s="5" t="s">
        <v>159</v>
      </c>
      <c r="C127" s="4" t="s">
        <v>160</v>
      </c>
      <c r="D127" s="4">
        <v>19</v>
      </c>
      <c r="E127" s="4">
        <v>29</v>
      </c>
      <c r="F127" s="25">
        <f t="shared" si="3"/>
        <v>24</v>
      </c>
      <c r="G127" s="4">
        <v>80</v>
      </c>
      <c r="H127" s="25">
        <f t="shared" si="4"/>
        <v>80</v>
      </c>
      <c r="I127" s="25">
        <f t="shared" si="5"/>
        <v>184</v>
      </c>
      <c r="J127" s="25" t="str">
        <f>VLOOKUP(H127,GREDD,2)</f>
        <v>A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>
      <c r="A128" s="4">
        <v>123</v>
      </c>
      <c r="B128" s="5" t="s">
        <v>287</v>
      </c>
      <c r="C128" s="4" t="s">
        <v>288</v>
      </c>
      <c r="D128" s="4">
        <v>14</v>
      </c>
      <c r="E128" s="4">
        <v>24</v>
      </c>
      <c r="F128" s="25">
        <f t="shared" si="3"/>
        <v>19</v>
      </c>
      <c r="G128" s="4">
        <v>64</v>
      </c>
      <c r="H128" s="25">
        <f t="shared" si="4"/>
        <v>64</v>
      </c>
      <c r="I128" s="25">
        <f t="shared" si="5"/>
        <v>147</v>
      </c>
      <c r="J128" s="25" t="str">
        <f>VLOOKUP(H128,GREDD,2)</f>
        <v>B-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>
      <c r="A129" s="4">
        <v>124</v>
      </c>
      <c r="B129" s="5" t="s">
        <v>356</v>
      </c>
      <c r="C129" s="4" t="s">
        <v>357</v>
      </c>
      <c r="D129" s="4">
        <v>20</v>
      </c>
      <c r="E129" s="4">
        <v>30</v>
      </c>
      <c r="F129" s="25">
        <f t="shared" si="3"/>
        <v>25</v>
      </c>
      <c r="G129" s="4">
        <v>78</v>
      </c>
      <c r="H129" s="25">
        <f t="shared" si="4"/>
        <v>78</v>
      </c>
      <c r="I129" s="25">
        <f t="shared" si="5"/>
        <v>181</v>
      </c>
      <c r="J129" s="25" t="str">
        <f>VLOOKUP(H129,GREDD,2)</f>
        <v>A-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>
      <c r="A130" s="4">
        <v>125</v>
      </c>
      <c r="B130" s="5" t="s">
        <v>257</v>
      </c>
      <c r="C130" s="4" t="s">
        <v>258</v>
      </c>
      <c r="D130" s="4">
        <v>14</v>
      </c>
      <c r="E130" s="4">
        <v>24</v>
      </c>
      <c r="F130" s="25">
        <f t="shared" si="3"/>
        <v>19</v>
      </c>
      <c r="G130" s="4">
        <v>60</v>
      </c>
      <c r="H130" s="25">
        <f t="shared" si="4"/>
        <v>60</v>
      </c>
      <c r="I130" s="25">
        <f t="shared" si="5"/>
        <v>139</v>
      </c>
      <c r="J130" s="25" t="str">
        <f>VLOOKUP(H130,GREDD,2)</f>
        <v>B-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>
      <c r="A131" s="4">
        <v>126</v>
      </c>
      <c r="B131" s="5" t="s">
        <v>103</v>
      </c>
      <c r="C131" s="4" t="s">
        <v>61</v>
      </c>
      <c r="D131" s="4">
        <v>14</v>
      </c>
      <c r="E131" s="4">
        <v>24</v>
      </c>
      <c r="F131" s="25">
        <f t="shared" si="3"/>
        <v>19</v>
      </c>
      <c r="G131" s="4">
        <v>56</v>
      </c>
      <c r="H131" s="25">
        <f t="shared" si="4"/>
        <v>56.000000000000007</v>
      </c>
      <c r="I131" s="25">
        <f t="shared" si="5"/>
        <v>131</v>
      </c>
      <c r="J131" s="25" t="str">
        <f>VLOOKUP(H131,GREDD,2)</f>
        <v>C+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>
      <c r="A132" s="4">
        <v>127</v>
      </c>
      <c r="B132" s="5" t="s">
        <v>88</v>
      </c>
      <c r="C132" s="4" t="s">
        <v>49</v>
      </c>
      <c r="D132" s="4">
        <v>14</v>
      </c>
      <c r="E132" s="4">
        <v>24</v>
      </c>
      <c r="F132" s="25">
        <f t="shared" si="3"/>
        <v>19</v>
      </c>
      <c r="G132" s="4">
        <v>78</v>
      </c>
      <c r="H132" s="25">
        <f t="shared" si="4"/>
        <v>78</v>
      </c>
      <c r="I132" s="25">
        <f t="shared" si="5"/>
        <v>175</v>
      </c>
      <c r="J132" s="25" t="str">
        <f>VLOOKUP(H132,GREDD,2)</f>
        <v>A-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>
      <c r="A133" s="4">
        <v>128</v>
      </c>
      <c r="B133" s="5" t="s">
        <v>89</v>
      </c>
      <c r="C133" s="4" t="s">
        <v>50</v>
      </c>
      <c r="D133" s="4">
        <v>20</v>
      </c>
      <c r="E133" s="4">
        <v>30</v>
      </c>
      <c r="F133" s="25">
        <f t="shared" si="3"/>
        <v>25</v>
      </c>
      <c r="G133" s="4">
        <v>79</v>
      </c>
      <c r="H133" s="25">
        <f t="shared" si="4"/>
        <v>79</v>
      </c>
      <c r="I133" s="25">
        <f t="shared" si="5"/>
        <v>183</v>
      </c>
      <c r="J133" s="25" t="str">
        <f>VLOOKUP(H133,GREDD,2)</f>
        <v>A-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>
      <c r="A134" s="4">
        <v>129</v>
      </c>
      <c r="B134" s="5" t="s">
        <v>358</v>
      </c>
      <c r="C134" s="4" t="s">
        <v>359</v>
      </c>
      <c r="D134" s="4">
        <v>20</v>
      </c>
      <c r="E134" s="4">
        <v>30</v>
      </c>
      <c r="F134" s="25">
        <f t="shared" si="3"/>
        <v>25</v>
      </c>
      <c r="G134" s="4">
        <v>77.5</v>
      </c>
      <c r="H134" s="25">
        <f t="shared" si="4"/>
        <v>77.5</v>
      </c>
      <c r="I134" s="25">
        <f t="shared" si="5"/>
        <v>180</v>
      </c>
      <c r="J134" s="25" t="str">
        <f>VLOOKUP(H134,GREDD,2)</f>
        <v>A-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>
      <c r="A135" s="4">
        <v>130</v>
      </c>
      <c r="B135" s="5" t="s">
        <v>321</v>
      </c>
      <c r="C135" s="4" t="s">
        <v>322</v>
      </c>
      <c r="D135" s="4">
        <v>19</v>
      </c>
      <c r="E135" s="4">
        <v>29</v>
      </c>
      <c r="F135" s="25">
        <f t="shared" ref="F135:F198" si="6">AVERAGE(D135:E135)</f>
        <v>24</v>
      </c>
      <c r="G135" s="4">
        <v>71</v>
      </c>
      <c r="H135" s="25">
        <f t="shared" ref="H135:H198" si="7">SUM(G135/100*100)</f>
        <v>71</v>
      </c>
      <c r="I135" s="25">
        <f t="shared" ref="I135:I198" si="8">SUM(F135:H135)</f>
        <v>166</v>
      </c>
      <c r="J135" s="25" t="str">
        <f>VLOOKUP(H135,GREDD,2)</f>
        <v>B+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>
      <c r="A136" s="4">
        <v>131</v>
      </c>
      <c r="B136" s="5" t="s">
        <v>90</v>
      </c>
      <c r="C136" s="4" t="s">
        <v>51</v>
      </c>
      <c r="D136" s="4">
        <v>14</v>
      </c>
      <c r="E136" s="4">
        <v>24</v>
      </c>
      <c r="F136" s="25">
        <f t="shared" si="6"/>
        <v>19</v>
      </c>
      <c r="G136" s="4">
        <v>78</v>
      </c>
      <c r="H136" s="25">
        <f t="shared" si="7"/>
        <v>78</v>
      </c>
      <c r="I136" s="25">
        <f t="shared" si="8"/>
        <v>175</v>
      </c>
      <c r="J136" s="25" t="str">
        <f>VLOOKUP(H136,GREDD,2)</f>
        <v>A-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>
      <c r="A137" s="4">
        <v>132</v>
      </c>
      <c r="B137" s="5" t="s">
        <v>231</v>
      </c>
      <c r="C137" s="4" t="s">
        <v>232</v>
      </c>
      <c r="D137" s="4">
        <v>20</v>
      </c>
      <c r="E137" s="4">
        <v>30</v>
      </c>
      <c r="F137" s="25">
        <f t="shared" si="6"/>
        <v>25</v>
      </c>
      <c r="G137" s="4">
        <v>53</v>
      </c>
      <c r="H137" s="25">
        <f t="shared" si="7"/>
        <v>53</v>
      </c>
      <c r="I137" s="25">
        <f t="shared" si="8"/>
        <v>131</v>
      </c>
      <c r="J137" s="25" t="str">
        <f>VLOOKUP(H137,GREDD,2)</f>
        <v>C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>
      <c r="A138" s="4">
        <v>133</v>
      </c>
      <c r="B138" s="5" t="s">
        <v>293</v>
      </c>
      <c r="C138" s="4" t="s">
        <v>294</v>
      </c>
      <c r="D138" s="4">
        <v>14</v>
      </c>
      <c r="E138" s="4">
        <v>24</v>
      </c>
      <c r="F138" s="25">
        <f t="shared" si="6"/>
        <v>19</v>
      </c>
      <c r="G138" s="4">
        <v>62</v>
      </c>
      <c r="H138" s="25">
        <f t="shared" si="7"/>
        <v>62</v>
      </c>
      <c r="I138" s="25">
        <f t="shared" si="8"/>
        <v>143</v>
      </c>
      <c r="J138" s="25" t="str">
        <f>VLOOKUP(H138,GREDD,2)</f>
        <v>B-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>
      <c r="A139" s="4">
        <v>134</v>
      </c>
      <c r="B139" s="5" t="s">
        <v>214</v>
      </c>
      <c r="C139" s="4" t="s">
        <v>215</v>
      </c>
      <c r="D139" s="4">
        <v>19</v>
      </c>
      <c r="E139" s="4">
        <v>29</v>
      </c>
      <c r="F139" s="25">
        <f t="shared" si="6"/>
        <v>24</v>
      </c>
      <c r="G139" s="4">
        <v>43</v>
      </c>
      <c r="H139" s="25">
        <f t="shared" si="7"/>
        <v>43</v>
      </c>
      <c r="I139" s="25">
        <f t="shared" si="8"/>
        <v>110</v>
      </c>
      <c r="J139" s="25" t="str">
        <f>VLOOKUP(H139,GREDD,2)</f>
        <v>D+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>
      <c r="A140" s="4">
        <v>135</v>
      </c>
      <c r="B140" s="5" t="s">
        <v>186</v>
      </c>
      <c r="C140" s="4" t="s">
        <v>187</v>
      </c>
      <c r="D140" s="4">
        <v>19</v>
      </c>
      <c r="E140" s="4">
        <v>29</v>
      </c>
      <c r="F140" s="25">
        <f t="shared" si="6"/>
        <v>24</v>
      </c>
      <c r="G140" s="4">
        <v>30</v>
      </c>
      <c r="H140" s="25">
        <f t="shared" si="7"/>
        <v>30</v>
      </c>
      <c r="I140" s="25">
        <f t="shared" si="8"/>
        <v>84</v>
      </c>
      <c r="J140" s="25" t="str">
        <f>VLOOKUP(H140,GREDD,2)</f>
        <v>F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>
      <c r="A141" s="4">
        <v>136</v>
      </c>
      <c r="B141" s="5" t="s">
        <v>153</v>
      </c>
      <c r="C141" s="4" t="s">
        <v>154</v>
      </c>
      <c r="D141" s="4">
        <v>14</v>
      </c>
      <c r="E141" s="4">
        <v>24</v>
      </c>
      <c r="F141" s="25">
        <f t="shared" si="6"/>
        <v>19</v>
      </c>
      <c r="G141" s="4">
        <v>90</v>
      </c>
      <c r="H141" s="25">
        <f t="shared" si="7"/>
        <v>90</v>
      </c>
      <c r="I141" s="25">
        <f t="shared" si="8"/>
        <v>199</v>
      </c>
      <c r="J141" s="25" t="str">
        <f>VLOOKUP(H141,GREDD,2)</f>
        <v>A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>
      <c r="A142" s="4">
        <v>137</v>
      </c>
      <c r="B142" s="5" t="s">
        <v>212</v>
      </c>
      <c r="C142" s="4" t="s">
        <v>213</v>
      </c>
      <c r="D142" s="4">
        <v>20</v>
      </c>
      <c r="E142" s="4">
        <v>30</v>
      </c>
      <c r="F142" s="25">
        <f t="shared" si="6"/>
        <v>25</v>
      </c>
      <c r="G142" s="4">
        <v>44</v>
      </c>
      <c r="H142" s="25">
        <f t="shared" si="7"/>
        <v>44</v>
      </c>
      <c r="I142" s="25">
        <f t="shared" si="8"/>
        <v>113</v>
      </c>
      <c r="J142" s="25" t="str">
        <f>VLOOKUP(H142,GREDD,2)</f>
        <v>D+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>
      <c r="A143" s="4">
        <v>138</v>
      </c>
      <c r="B143" s="6" t="s">
        <v>104</v>
      </c>
      <c r="C143" s="4" t="s">
        <v>414</v>
      </c>
      <c r="D143" s="4">
        <v>17</v>
      </c>
      <c r="E143" s="4">
        <v>27</v>
      </c>
      <c r="F143" s="25">
        <f t="shared" si="6"/>
        <v>22</v>
      </c>
      <c r="G143" s="4">
        <v>55</v>
      </c>
      <c r="H143" s="25">
        <f t="shared" si="7"/>
        <v>55.000000000000007</v>
      </c>
      <c r="I143" s="25">
        <f t="shared" si="8"/>
        <v>132</v>
      </c>
      <c r="J143" s="25" t="str">
        <f>VLOOKUP(H143,GREDD,2)</f>
        <v>C+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>
      <c r="A144" s="4">
        <v>139</v>
      </c>
      <c r="B144" s="5" t="s">
        <v>104</v>
      </c>
      <c r="C144" s="4" t="s">
        <v>62</v>
      </c>
      <c r="D144" s="4">
        <v>19</v>
      </c>
      <c r="E144" s="4">
        <v>29</v>
      </c>
      <c r="F144" s="25">
        <f t="shared" si="6"/>
        <v>24</v>
      </c>
      <c r="G144" s="4">
        <v>77</v>
      </c>
      <c r="H144" s="25">
        <f t="shared" si="7"/>
        <v>77</v>
      </c>
      <c r="I144" s="25">
        <f t="shared" si="8"/>
        <v>178</v>
      </c>
      <c r="J144" s="25" t="str">
        <f>VLOOKUP(H144,GREDD,2)</f>
        <v>A-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>
      <c r="A145" s="4">
        <v>140</v>
      </c>
      <c r="B145" s="5" t="s">
        <v>279</v>
      </c>
      <c r="C145" s="4" t="s">
        <v>280</v>
      </c>
      <c r="D145" s="4">
        <v>17</v>
      </c>
      <c r="E145" s="4">
        <v>27</v>
      </c>
      <c r="F145" s="25">
        <f t="shared" si="6"/>
        <v>22</v>
      </c>
      <c r="G145" s="4">
        <v>60</v>
      </c>
      <c r="H145" s="25">
        <f t="shared" si="7"/>
        <v>60</v>
      </c>
      <c r="I145" s="25">
        <f t="shared" si="8"/>
        <v>142</v>
      </c>
      <c r="J145" s="25" t="str">
        <f>VLOOKUP(H145,GREDD,2)</f>
        <v>B-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>
      <c r="A146" s="4">
        <v>141</v>
      </c>
      <c r="B146" s="5" t="s">
        <v>218</v>
      </c>
      <c r="C146" s="4" t="s">
        <v>219</v>
      </c>
      <c r="D146" s="4">
        <v>20</v>
      </c>
      <c r="E146" s="4">
        <v>30</v>
      </c>
      <c r="F146" s="25">
        <f t="shared" si="6"/>
        <v>25</v>
      </c>
      <c r="G146" s="4">
        <v>42</v>
      </c>
      <c r="H146" s="25">
        <f t="shared" si="7"/>
        <v>42</v>
      </c>
      <c r="I146" s="25">
        <f t="shared" si="8"/>
        <v>109</v>
      </c>
      <c r="J146" s="25" t="str">
        <f>VLOOKUP(H146,GREDD,2)</f>
        <v>D+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>
      <c r="A147" s="4">
        <v>142</v>
      </c>
      <c r="B147" s="5" t="s">
        <v>167</v>
      </c>
      <c r="C147" s="4" t="s">
        <v>168</v>
      </c>
      <c r="D147" s="4">
        <v>14</v>
      </c>
      <c r="E147" s="4">
        <v>24</v>
      </c>
      <c r="F147" s="25">
        <f t="shared" si="6"/>
        <v>19</v>
      </c>
      <c r="G147" s="4">
        <v>100</v>
      </c>
      <c r="H147" s="25">
        <f t="shared" si="7"/>
        <v>100</v>
      </c>
      <c r="I147" s="25">
        <f t="shared" si="8"/>
        <v>219</v>
      </c>
      <c r="J147" s="25" t="str">
        <f>VLOOKUP(H147,GREDD,2)</f>
        <v>A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>
      <c r="A148" s="4">
        <v>143</v>
      </c>
      <c r="B148" s="5" t="s">
        <v>115</v>
      </c>
      <c r="C148" s="4" t="s">
        <v>39</v>
      </c>
      <c r="D148" s="4">
        <v>20</v>
      </c>
      <c r="E148" s="4">
        <v>30</v>
      </c>
      <c r="F148" s="25">
        <f t="shared" si="6"/>
        <v>25</v>
      </c>
      <c r="G148" s="4">
        <v>76</v>
      </c>
      <c r="H148" s="25">
        <f t="shared" si="7"/>
        <v>76</v>
      </c>
      <c r="I148" s="25">
        <f t="shared" si="8"/>
        <v>177</v>
      </c>
      <c r="J148" s="25" t="str">
        <f>VLOOKUP(H148,GREDD,2)</f>
        <v>A-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>
      <c r="A149" s="4">
        <v>144</v>
      </c>
      <c r="B149" s="5" t="s">
        <v>105</v>
      </c>
      <c r="C149" s="4" t="s">
        <v>254</v>
      </c>
      <c r="D149" s="4">
        <v>15</v>
      </c>
      <c r="E149" s="4">
        <v>25</v>
      </c>
      <c r="F149" s="25">
        <f t="shared" si="6"/>
        <v>20</v>
      </c>
      <c r="G149" s="4">
        <v>58</v>
      </c>
      <c r="H149" s="25">
        <f t="shared" si="7"/>
        <v>57.999999999999993</v>
      </c>
      <c r="I149" s="25">
        <f t="shared" si="8"/>
        <v>136</v>
      </c>
      <c r="J149" s="25" t="str">
        <f>VLOOKUP(H149,GREDD,2)</f>
        <v>C+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>
      <c r="A150" s="4">
        <v>145</v>
      </c>
      <c r="B150" s="5" t="s">
        <v>105</v>
      </c>
      <c r="C150" s="4" t="s">
        <v>63</v>
      </c>
      <c r="D150" s="4">
        <v>20</v>
      </c>
      <c r="E150" s="4">
        <v>30</v>
      </c>
      <c r="F150" s="25">
        <f t="shared" si="6"/>
        <v>25</v>
      </c>
      <c r="G150" s="4">
        <v>75</v>
      </c>
      <c r="H150" s="25">
        <f t="shared" si="7"/>
        <v>75</v>
      </c>
      <c r="I150" s="25">
        <f t="shared" si="8"/>
        <v>175</v>
      </c>
      <c r="J150" s="25" t="str">
        <f>VLOOKUP(H150,GREDD,2)</f>
        <v>A-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>
      <c r="A151" s="4">
        <v>146</v>
      </c>
      <c r="B151" s="5" t="s">
        <v>210</v>
      </c>
      <c r="C151" s="4" t="s">
        <v>211</v>
      </c>
      <c r="D151" s="4">
        <v>20</v>
      </c>
      <c r="E151" s="4">
        <v>30</v>
      </c>
      <c r="F151" s="25">
        <f t="shared" si="6"/>
        <v>25</v>
      </c>
      <c r="G151" s="4">
        <v>43</v>
      </c>
      <c r="H151" s="25">
        <f t="shared" si="7"/>
        <v>43</v>
      </c>
      <c r="I151" s="25">
        <f t="shared" si="8"/>
        <v>111</v>
      </c>
      <c r="J151" s="25" t="str">
        <f>VLOOKUP(H151,GREDD,2)</f>
        <v>D+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>
      <c r="A152" s="4">
        <v>147</v>
      </c>
      <c r="B152" s="5" t="s">
        <v>178</v>
      </c>
      <c r="C152" s="4" t="s">
        <v>179</v>
      </c>
      <c r="D152" s="4">
        <v>15</v>
      </c>
      <c r="E152" s="4">
        <v>25</v>
      </c>
      <c r="F152" s="25">
        <f t="shared" si="6"/>
        <v>20</v>
      </c>
      <c r="G152" s="4">
        <v>90</v>
      </c>
      <c r="H152" s="25">
        <f t="shared" si="7"/>
        <v>90</v>
      </c>
      <c r="I152" s="25">
        <f t="shared" si="8"/>
        <v>200</v>
      </c>
      <c r="J152" s="25" t="str">
        <f>VLOOKUP(H152,GREDD,2)</f>
        <v>A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>
      <c r="A153" s="4">
        <v>148</v>
      </c>
      <c r="B153" s="6" t="s">
        <v>415</v>
      </c>
      <c r="C153" s="4" t="s">
        <v>416</v>
      </c>
      <c r="D153" s="4">
        <v>15</v>
      </c>
      <c r="E153" s="4">
        <v>25</v>
      </c>
      <c r="F153" s="25">
        <f t="shared" si="6"/>
        <v>20</v>
      </c>
      <c r="G153" s="4">
        <v>56</v>
      </c>
      <c r="H153" s="25">
        <f t="shared" si="7"/>
        <v>56.000000000000007</v>
      </c>
      <c r="I153" s="25">
        <f t="shared" si="8"/>
        <v>132</v>
      </c>
      <c r="J153" s="25" t="str">
        <f>VLOOKUP(H153,GREDD,2)</f>
        <v>C+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>
      <c r="A154" s="4">
        <v>149</v>
      </c>
      <c r="B154" s="5" t="s">
        <v>127</v>
      </c>
      <c r="C154" s="4" t="s">
        <v>15</v>
      </c>
      <c r="D154" s="4">
        <v>16</v>
      </c>
      <c r="E154" s="4">
        <v>26</v>
      </c>
      <c r="F154" s="25">
        <f t="shared" si="6"/>
        <v>21</v>
      </c>
      <c r="G154" s="4">
        <v>77.5</v>
      </c>
      <c r="H154" s="25">
        <f t="shared" si="7"/>
        <v>77.5</v>
      </c>
      <c r="I154" s="25">
        <f t="shared" si="8"/>
        <v>176</v>
      </c>
      <c r="J154" s="25" t="str">
        <f>VLOOKUP(H154,GREDD,2)</f>
        <v>A-</v>
      </c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>
      <c r="A155" s="4">
        <v>150</v>
      </c>
      <c r="B155" s="5" t="s">
        <v>311</v>
      </c>
      <c r="C155" s="4" t="s">
        <v>312</v>
      </c>
      <c r="D155" s="4">
        <v>20</v>
      </c>
      <c r="E155" s="4">
        <v>30</v>
      </c>
      <c r="F155" s="25">
        <f t="shared" si="6"/>
        <v>25</v>
      </c>
      <c r="G155" s="4">
        <v>67</v>
      </c>
      <c r="H155" s="25">
        <f t="shared" si="7"/>
        <v>67</v>
      </c>
      <c r="I155" s="25">
        <f t="shared" si="8"/>
        <v>159</v>
      </c>
      <c r="J155" s="25" t="str">
        <f>VLOOKUP(H155,GREDD,2)</f>
        <v>B</v>
      </c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>
      <c r="A156" s="4">
        <v>151</v>
      </c>
      <c r="B156" s="5" t="s">
        <v>331</v>
      </c>
      <c r="C156" s="4" t="s">
        <v>332</v>
      </c>
      <c r="D156" s="4">
        <v>17</v>
      </c>
      <c r="E156" s="4">
        <v>27</v>
      </c>
      <c r="F156" s="25">
        <f t="shared" si="6"/>
        <v>22</v>
      </c>
      <c r="G156" s="4">
        <v>73</v>
      </c>
      <c r="H156" s="25">
        <f t="shared" si="7"/>
        <v>73</v>
      </c>
      <c r="I156" s="25">
        <f t="shared" si="8"/>
        <v>168</v>
      </c>
      <c r="J156" s="25" t="str">
        <f>VLOOKUP(H156,GREDD,2)</f>
        <v>B+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>
      <c r="A157" s="4">
        <v>152</v>
      </c>
      <c r="B157" s="5" t="s">
        <v>386</v>
      </c>
      <c r="C157" s="4" t="s">
        <v>387</v>
      </c>
      <c r="D157" s="4">
        <v>17</v>
      </c>
      <c r="E157" s="4">
        <v>27</v>
      </c>
      <c r="F157" s="25">
        <f t="shared" si="6"/>
        <v>22</v>
      </c>
      <c r="G157" s="4">
        <v>71</v>
      </c>
      <c r="H157" s="25">
        <f t="shared" si="7"/>
        <v>71</v>
      </c>
      <c r="I157" s="25">
        <f t="shared" si="8"/>
        <v>164</v>
      </c>
      <c r="J157" s="25" t="str">
        <f>VLOOKUP(H157,GREDD,2)</f>
        <v>B+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>
      <c r="A158" s="4">
        <v>153</v>
      </c>
      <c r="B158" s="5" t="s">
        <v>91</v>
      </c>
      <c r="C158" s="4" t="s">
        <v>52</v>
      </c>
      <c r="D158" s="4">
        <v>19</v>
      </c>
      <c r="E158" s="4">
        <v>29</v>
      </c>
      <c r="F158" s="25">
        <f t="shared" si="6"/>
        <v>24</v>
      </c>
      <c r="G158" s="4">
        <v>71</v>
      </c>
      <c r="H158" s="25">
        <f t="shared" si="7"/>
        <v>71</v>
      </c>
      <c r="I158" s="25">
        <f t="shared" si="8"/>
        <v>166</v>
      </c>
      <c r="J158" s="25" t="str">
        <f>VLOOKUP(H158,GREDD,2)</f>
        <v>B+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>
      <c r="A159" s="4">
        <v>154</v>
      </c>
      <c r="B159" s="5" t="s">
        <v>250</v>
      </c>
      <c r="C159" s="4" t="s">
        <v>251</v>
      </c>
      <c r="D159" s="4">
        <v>17</v>
      </c>
      <c r="E159" s="4">
        <v>27</v>
      </c>
      <c r="F159" s="25">
        <f t="shared" si="6"/>
        <v>22</v>
      </c>
      <c r="G159" s="4">
        <v>59</v>
      </c>
      <c r="H159" s="25">
        <f t="shared" si="7"/>
        <v>59</v>
      </c>
      <c r="I159" s="25">
        <f t="shared" si="8"/>
        <v>140</v>
      </c>
      <c r="J159" s="25" t="str">
        <f>VLOOKUP(H159,GREDD,2)</f>
        <v>C+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>
      <c r="A160" s="4">
        <v>155</v>
      </c>
      <c r="B160" s="5" t="s">
        <v>425</v>
      </c>
      <c r="C160" s="4" t="s">
        <v>426</v>
      </c>
      <c r="D160" s="4">
        <v>19</v>
      </c>
      <c r="E160" s="4">
        <v>29</v>
      </c>
      <c r="F160" s="25">
        <f t="shared" si="6"/>
        <v>24</v>
      </c>
      <c r="G160" s="4">
        <v>32</v>
      </c>
      <c r="H160" s="25">
        <f t="shared" si="7"/>
        <v>32</v>
      </c>
      <c r="I160" s="25">
        <f t="shared" si="8"/>
        <v>88</v>
      </c>
      <c r="J160" s="25" t="str">
        <f>VLOOKUP(H160,GREDD,2)</f>
        <v>F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>
      <c r="A161" s="4">
        <v>156</v>
      </c>
      <c r="B161" s="5" t="s">
        <v>317</v>
      </c>
      <c r="C161" s="4" t="s">
        <v>318</v>
      </c>
      <c r="D161" s="4">
        <v>19</v>
      </c>
      <c r="E161" s="4">
        <v>29</v>
      </c>
      <c r="F161" s="25">
        <f t="shared" si="6"/>
        <v>24</v>
      </c>
      <c r="G161" s="4">
        <v>67</v>
      </c>
      <c r="H161" s="25">
        <f t="shared" si="7"/>
        <v>67</v>
      </c>
      <c r="I161" s="25">
        <f t="shared" si="8"/>
        <v>158</v>
      </c>
      <c r="J161" s="25" t="str">
        <f>VLOOKUP(H161,GREDD,2)</f>
        <v>B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>
      <c r="A162" s="4">
        <v>157</v>
      </c>
      <c r="B162" s="5" t="s">
        <v>412</v>
      </c>
      <c r="C162" s="4" t="s">
        <v>413</v>
      </c>
      <c r="D162" s="4">
        <v>17</v>
      </c>
      <c r="E162" s="4">
        <v>27</v>
      </c>
      <c r="F162" s="25">
        <f t="shared" si="6"/>
        <v>22</v>
      </c>
      <c r="G162" s="4">
        <v>46</v>
      </c>
      <c r="H162" s="25">
        <f t="shared" si="7"/>
        <v>46</v>
      </c>
      <c r="I162" s="25">
        <f t="shared" si="8"/>
        <v>114</v>
      </c>
      <c r="J162" s="25" t="str">
        <f>VLOOKUP(H162,GREDD,2)</f>
        <v>C-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>
      <c r="A163" s="4">
        <v>158</v>
      </c>
      <c r="B163" s="5" t="s">
        <v>240</v>
      </c>
      <c r="C163" s="4" t="s">
        <v>241</v>
      </c>
      <c r="D163" s="4">
        <v>20</v>
      </c>
      <c r="E163" s="4">
        <v>30</v>
      </c>
      <c r="F163" s="25">
        <f t="shared" si="6"/>
        <v>25</v>
      </c>
      <c r="G163" s="4">
        <v>52</v>
      </c>
      <c r="H163" s="25">
        <f t="shared" si="7"/>
        <v>52</v>
      </c>
      <c r="I163" s="25">
        <f t="shared" si="8"/>
        <v>129</v>
      </c>
      <c r="J163" s="25" t="str">
        <f>VLOOKUP(H163,GREDD,2)</f>
        <v>C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>
      <c r="A164" s="4">
        <v>159</v>
      </c>
      <c r="B164" s="5" t="s">
        <v>151</v>
      </c>
      <c r="C164" s="4" t="s">
        <v>152</v>
      </c>
      <c r="D164" s="4">
        <v>20</v>
      </c>
      <c r="E164" s="4">
        <v>30</v>
      </c>
      <c r="F164" s="25">
        <f t="shared" si="6"/>
        <v>25</v>
      </c>
      <c r="G164" s="4">
        <v>93</v>
      </c>
      <c r="H164" s="25">
        <f t="shared" si="7"/>
        <v>93</v>
      </c>
      <c r="I164" s="25">
        <f t="shared" si="8"/>
        <v>211</v>
      </c>
      <c r="J164" s="25" t="str">
        <f>VLOOKUP(H164,GREDD,2)</f>
        <v>A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>
      <c r="A165" s="4">
        <v>160</v>
      </c>
      <c r="B165" s="5" t="s">
        <v>123</v>
      </c>
      <c r="C165" s="4" t="s">
        <v>11</v>
      </c>
      <c r="D165" s="4">
        <v>19</v>
      </c>
      <c r="E165" s="4">
        <v>29</v>
      </c>
      <c r="F165" s="25">
        <f t="shared" si="6"/>
        <v>24</v>
      </c>
      <c r="G165" s="4">
        <v>52</v>
      </c>
      <c r="H165" s="25">
        <f t="shared" si="7"/>
        <v>52</v>
      </c>
      <c r="I165" s="25">
        <f t="shared" si="8"/>
        <v>128</v>
      </c>
      <c r="J165" s="25" t="str">
        <f>VLOOKUP(H165,GREDD,2)</f>
        <v>C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>
      <c r="A166" s="4">
        <v>161</v>
      </c>
      <c r="B166" s="5" t="s">
        <v>129</v>
      </c>
      <c r="C166" s="4" t="s">
        <v>17</v>
      </c>
      <c r="D166" s="4">
        <v>14</v>
      </c>
      <c r="E166" s="4">
        <v>24</v>
      </c>
      <c r="F166" s="25">
        <f t="shared" si="6"/>
        <v>19</v>
      </c>
      <c r="G166" s="4">
        <v>71</v>
      </c>
      <c r="H166" s="25">
        <f t="shared" si="7"/>
        <v>71</v>
      </c>
      <c r="I166" s="25">
        <f t="shared" si="8"/>
        <v>161</v>
      </c>
      <c r="J166" s="25" t="str">
        <f>VLOOKUP(H166,GREDD,2)</f>
        <v>B+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>
      <c r="A167" s="4">
        <v>162</v>
      </c>
      <c r="B167" s="5" t="s">
        <v>198</v>
      </c>
      <c r="C167" s="4" t="s">
        <v>199</v>
      </c>
      <c r="D167" s="4">
        <v>17</v>
      </c>
      <c r="E167" s="4">
        <v>27</v>
      </c>
      <c r="F167" s="25">
        <f t="shared" si="6"/>
        <v>22</v>
      </c>
      <c r="G167" s="4">
        <v>37</v>
      </c>
      <c r="H167" s="25">
        <f t="shared" si="7"/>
        <v>37</v>
      </c>
      <c r="I167" s="25">
        <f t="shared" si="8"/>
        <v>96</v>
      </c>
      <c r="J167" s="25" t="str">
        <f>VLOOKUP(H167,GREDD,2)</f>
        <v>D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>
      <c r="A168" s="4">
        <v>163</v>
      </c>
      <c r="B168" s="5" t="s">
        <v>265</v>
      </c>
      <c r="C168" s="4" t="s">
        <v>266</v>
      </c>
      <c r="D168" s="4">
        <v>16</v>
      </c>
      <c r="E168" s="4">
        <v>26</v>
      </c>
      <c r="F168" s="25">
        <f t="shared" si="6"/>
        <v>21</v>
      </c>
      <c r="G168" s="4">
        <v>64</v>
      </c>
      <c r="H168" s="25">
        <f t="shared" si="7"/>
        <v>64</v>
      </c>
      <c r="I168" s="25">
        <f t="shared" si="8"/>
        <v>149</v>
      </c>
      <c r="J168" s="25" t="str">
        <f>VLOOKUP(H168,GREDD,2)</f>
        <v>B-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>
      <c r="A169" s="4">
        <v>164</v>
      </c>
      <c r="B169" s="5" t="s">
        <v>116</v>
      </c>
      <c r="C169" s="4" t="s">
        <v>40</v>
      </c>
      <c r="D169" s="4">
        <v>20</v>
      </c>
      <c r="E169" s="4">
        <v>30</v>
      </c>
      <c r="F169" s="25">
        <f t="shared" si="6"/>
        <v>25</v>
      </c>
      <c r="G169" s="4">
        <v>59</v>
      </c>
      <c r="H169" s="25">
        <f t="shared" si="7"/>
        <v>59</v>
      </c>
      <c r="I169" s="25">
        <f t="shared" si="8"/>
        <v>143</v>
      </c>
      <c r="J169" s="25" t="str">
        <f>VLOOKUP(H169,GREDD,2)</f>
        <v>C+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>
      <c r="A170" s="4">
        <v>165</v>
      </c>
      <c r="B170" s="5" t="s">
        <v>117</v>
      </c>
      <c r="C170" s="4" t="s">
        <v>41</v>
      </c>
      <c r="D170" s="4">
        <v>19</v>
      </c>
      <c r="E170" s="4">
        <v>29</v>
      </c>
      <c r="F170" s="25">
        <f t="shared" si="6"/>
        <v>24</v>
      </c>
      <c r="G170" s="4">
        <v>75</v>
      </c>
      <c r="H170" s="25">
        <f t="shared" si="7"/>
        <v>75</v>
      </c>
      <c r="I170" s="25">
        <f t="shared" si="8"/>
        <v>174</v>
      </c>
      <c r="J170" s="25" t="str">
        <f>VLOOKUP(H170,GREDD,2)</f>
        <v>A-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>
      <c r="A171" s="4">
        <v>166</v>
      </c>
      <c r="B171" s="6" t="s">
        <v>106</v>
      </c>
      <c r="C171" s="4" t="s">
        <v>64</v>
      </c>
      <c r="D171" s="4">
        <v>17</v>
      </c>
      <c r="E171" s="4">
        <v>27</v>
      </c>
      <c r="F171" s="25">
        <f t="shared" si="6"/>
        <v>22</v>
      </c>
      <c r="G171" s="4">
        <v>46</v>
      </c>
      <c r="H171" s="25">
        <f t="shared" si="7"/>
        <v>46</v>
      </c>
      <c r="I171" s="25">
        <f t="shared" si="8"/>
        <v>114</v>
      </c>
      <c r="J171" s="25" t="str">
        <f>VLOOKUP(H171,GREDD,2)</f>
        <v>C-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>
      <c r="A172" s="4">
        <v>167</v>
      </c>
      <c r="B172" s="5" t="s">
        <v>392</v>
      </c>
      <c r="C172" s="4" t="s">
        <v>393</v>
      </c>
      <c r="D172" s="4">
        <v>17</v>
      </c>
      <c r="E172" s="4">
        <v>27</v>
      </c>
      <c r="F172" s="25">
        <f t="shared" si="6"/>
        <v>22</v>
      </c>
      <c r="G172" s="4">
        <v>71</v>
      </c>
      <c r="H172" s="25">
        <f t="shared" si="7"/>
        <v>71</v>
      </c>
      <c r="I172" s="25">
        <f t="shared" si="8"/>
        <v>164</v>
      </c>
      <c r="J172" s="25" t="str">
        <f>VLOOKUP(H172,GREDD,2)</f>
        <v>B+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>
      <c r="A173" s="4">
        <v>168</v>
      </c>
      <c r="B173" s="5" t="s">
        <v>419</v>
      </c>
      <c r="C173" s="4" t="s">
        <v>420</v>
      </c>
      <c r="D173" s="4">
        <v>20</v>
      </c>
      <c r="E173" s="4">
        <v>30</v>
      </c>
      <c r="F173" s="25">
        <f t="shared" si="6"/>
        <v>25</v>
      </c>
      <c r="G173" s="4">
        <v>59</v>
      </c>
      <c r="H173" s="25">
        <f t="shared" si="7"/>
        <v>59</v>
      </c>
      <c r="I173" s="25">
        <f t="shared" si="8"/>
        <v>143</v>
      </c>
      <c r="J173" s="25" t="str">
        <f>VLOOKUP(H173,GREDD,2)</f>
        <v>C+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>
      <c r="A174" s="4">
        <v>169</v>
      </c>
      <c r="B174" s="5" t="s">
        <v>291</v>
      </c>
      <c r="C174" s="4" t="s">
        <v>292</v>
      </c>
      <c r="D174" s="4">
        <v>14</v>
      </c>
      <c r="E174" s="4">
        <v>24</v>
      </c>
      <c r="F174" s="25">
        <f t="shared" si="6"/>
        <v>19</v>
      </c>
      <c r="G174" s="4">
        <v>61</v>
      </c>
      <c r="H174" s="25">
        <f t="shared" si="7"/>
        <v>61</v>
      </c>
      <c r="I174" s="25">
        <f t="shared" si="8"/>
        <v>141</v>
      </c>
      <c r="J174" s="25" t="str">
        <f>VLOOKUP(H174,GREDD,2)</f>
        <v>B-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>
      <c r="A175" s="4">
        <v>170</v>
      </c>
      <c r="B175" s="5" t="s">
        <v>208</v>
      </c>
      <c r="C175" s="4" t="s">
        <v>209</v>
      </c>
      <c r="D175" s="4">
        <v>20</v>
      </c>
      <c r="E175" s="4">
        <v>30</v>
      </c>
      <c r="F175" s="25">
        <f t="shared" si="6"/>
        <v>25</v>
      </c>
      <c r="G175" s="4">
        <v>44</v>
      </c>
      <c r="H175" s="25">
        <f t="shared" si="7"/>
        <v>44</v>
      </c>
      <c r="I175" s="25">
        <f t="shared" si="8"/>
        <v>113</v>
      </c>
      <c r="J175" s="25" t="str">
        <f>VLOOKUP(H175,GREDD,2)</f>
        <v>D+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>
      <c r="A176" s="4">
        <v>171</v>
      </c>
      <c r="B176" s="5" t="s">
        <v>223</v>
      </c>
      <c r="C176" s="4" t="s">
        <v>224</v>
      </c>
      <c r="D176" s="4">
        <v>17</v>
      </c>
      <c r="E176" s="4">
        <v>27</v>
      </c>
      <c r="F176" s="25">
        <f t="shared" si="6"/>
        <v>22</v>
      </c>
      <c r="G176" s="4">
        <v>47</v>
      </c>
      <c r="H176" s="25">
        <f t="shared" si="7"/>
        <v>47</v>
      </c>
      <c r="I176" s="25">
        <f t="shared" si="8"/>
        <v>116</v>
      </c>
      <c r="J176" s="25" t="str">
        <f>VLOOKUP(H176,GREDD,2)</f>
        <v>C-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>
      <c r="A177" s="4">
        <v>172</v>
      </c>
      <c r="B177" s="5" t="s">
        <v>277</v>
      </c>
      <c r="C177" s="4" t="s">
        <v>278</v>
      </c>
      <c r="D177" s="4">
        <v>14</v>
      </c>
      <c r="E177" s="4">
        <v>24</v>
      </c>
      <c r="F177" s="25">
        <f t="shared" si="6"/>
        <v>19</v>
      </c>
      <c r="G177" s="4">
        <v>69</v>
      </c>
      <c r="H177" s="25">
        <f t="shared" si="7"/>
        <v>69</v>
      </c>
      <c r="I177" s="25">
        <f t="shared" si="8"/>
        <v>157</v>
      </c>
      <c r="J177" s="25" t="str">
        <f>VLOOKUP(H177,GREDD,2)</f>
        <v>B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>
      <c r="A178" s="4">
        <v>173</v>
      </c>
      <c r="B178" s="5" t="s">
        <v>309</v>
      </c>
      <c r="C178" s="4" t="s">
        <v>310</v>
      </c>
      <c r="D178" s="4">
        <v>20</v>
      </c>
      <c r="E178" s="4">
        <v>30</v>
      </c>
      <c r="F178" s="25">
        <f t="shared" si="6"/>
        <v>25</v>
      </c>
      <c r="G178" s="4">
        <v>68</v>
      </c>
      <c r="H178" s="25">
        <f t="shared" si="7"/>
        <v>68</v>
      </c>
      <c r="I178" s="25">
        <f t="shared" si="8"/>
        <v>161</v>
      </c>
      <c r="J178" s="25" t="str">
        <f>VLOOKUP(H178,GREDD,2)</f>
        <v>B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>
      <c r="A179" s="4">
        <v>174</v>
      </c>
      <c r="B179" s="5" t="s">
        <v>119</v>
      </c>
      <c r="C179" s="4" t="s">
        <v>43</v>
      </c>
      <c r="D179" s="4">
        <v>20</v>
      </c>
      <c r="E179" s="4">
        <v>30</v>
      </c>
      <c r="F179" s="25">
        <f t="shared" si="6"/>
        <v>25</v>
      </c>
      <c r="G179" s="4">
        <v>76</v>
      </c>
      <c r="H179" s="25">
        <f t="shared" si="7"/>
        <v>76</v>
      </c>
      <c r="I179" s="25">
        <f t="shared" si="8"/>
        <v>177</v>
      </c>
      <c r="J179" s="25" t="str">
        <f>VLOOKUP(H179,GREDD,2)</f>
        <v>A-</v>
      </c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>
      <c r="A180" s="4">
        <v>175</v>
      </c>
      <c r="B180" s="5" t="s">
        <v>141</v>
      </c>
      <c r="C180" s="4" t="s">
        <v>142</v>
      </c>
      <c r="D180" s="4">
        <v>14</v>
      </c>
      <c r="E180" s="4">
        <v>24</v>
      </c>
      <c r="F180" s="25">
        <f t="shared" si="6"/>
        <v>19</v>
      </c>
      <c r="G180" s="4">
        <v>85</v>
      </c>
      <c r="H180" s="25">
        <f t="shared" si="7"/>
        <v>85</v>
      </c>
      <c r="I180" s="25">
        <f t="shared" si="8"/>
        <v>189</v>
      </c>
      <c r="J180" s="25" t="str">
        <f>VLOOKUP(H180,GREDD,2)</f>
        <v>A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>
      <c r="A181" s="4">
        <v>176</v>
      </c>
      <c r="B181" s="5" t="s">
        <v>227</v>
      </c>
      <c r="C181" s="4" t="s">
        <v>228</v>
      </c>
      <c r="D181" s="4">
        <v>17</v>
      </c>
      <c r="E181" s="4">
        <v>27</v>
      </c>
      <c r="F181" s="25">
        <f t="shared" si="6"/>
        <v>22</v>
      </c>
      <c r="G181" s="4">
        <v>50</v>
      </c>
      <c r="H181" s="25">
        <f t="shared" si="7"/>
        <v>50</v>
      </c>
      <c r="I181" s="25">
        <f t="shared" si="8"/>
        <v>122</v>
      </c>
      <c r="J181" s="25" t="str">
        <f>VLOOKUP(H181,GREDD,2)</f>
        <v>C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>
      <c r="A182" s="4">
        <v>177</v>
      </c>
      <c r="B182" s="5" t="s">
        <v>133</v>
      </c>
      <c r="C182" s="4" t="s">
        <v>69</v>
      </c>
      <c r="D182" s="4">
        <v>14</v>
      </c>
      <c r="E182" s="4">
        <v>24</v>
      </c>
      <c r="F182" s="25">
        <f t="shared" si="6"/>
        <v>19</v>
      </c>
      <c r="G182" s="4">
        <v>50</v>
      </c>
      <c r="H182" s="25">
        <f t="shared" si="7"/>
        <v>50</v>
      </c>
      <c r="I182" s="25">
        <f t="shared" si="8"/>
        <v>119</v>
      </c>
      <c r="J182" s="25" t="str">
        <f>VLOOKUP(H182,GREDD,2)</f>
        <v>C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>
      <c r="A183" s="4">
        <v>178</v>
      </c>
      <c r="B183" s="5" t="s">
        <v>165</v>
      </c>
      <c r="C183" s="4" t="s">
        <v>166</v>
      </c>
      <c r="D183" s="4">
        <v>20</v>
      </c>
      <c r="E183" s="4">
        <v>30</v>
      </c>
      <c r="F183" s="25">
        <f t="shared" si="6"/>
        <v>25</v>
      </c>
      <c r="G183" s="4">
        <v>100</v>
      </c>
      <c r="H183" s="25">
        <f t="shared" si="7"/>
        <v>100</v>
      </c>
      <c r="I183" s="25">
        <f t="shared" si="8"/>
        <v>225</v>
      </c>
      <c r="J183" s="25" t="str">
        <f>VLOOKUP(H183,GREDD,2)</f>
        <v>A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>
      <c r="A184" s="4">
        <v>179</v>
      </c>
      <c r="B184" s="5" t="s">
        <v>92</v>
      </c>
      <c r="C184" s="4" t="s">
        <v>53</v>
      </c>
      <c r="D184" s="4">
        <v>20</v>
      </c>
      <c r="E184" s="4">
        <v>30</v>
      </c>
      <c r="F184" s="25">
        <f t="shared" si="6"/>
        <v>25</v>
      </c>
      <c r="G184" s="4">
        <v>71</v>
      </c>
      <c r="H184" s="25">
        <f t="shared" si="7"/>
        <v>71</v>
      </c>
      <c r="I184" s="25">
        <f t="shared" si="8"/>
        <v>167</v>
      </c>
      <c r="J184" s="25" t="str">
        <f>VLOOKUP(H184,GREDD,2)</f>
        <v>B+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>
      <c r="A185" s="4">
        <v>180</v>
      </c>
      <c r="B185" s="5" t="s">
        <v>107</v>
      </c>
      <c r="C185" s="4" t="s">
        <v>65</v>
      </c>
      <c r="D185" s="4">
        <v>20</v>
      </c>
      <c r="E185" s="4">
        <v>30</v>
      </c>
      <c r="F185" s="25">
        <f t="shared" si="6"/>
        <v>25</v>
      </c>
      <c r="G185" s="4">
        <v>50</v>
      </c>
      <c r="H185" s="25">
        <f t="shared" si="7"/>
        <v>50</v>
      </c>
      <c r="I185" s="25">
        <f t="shared" si="8"/>
        <v>125</v>
      </c>
      <c r="J185" s="25" t="str">
        <f>VLOOKUP(H185,GREDD,2)</f>
        <v>C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>
      <c r="A186" s="4">
        <v>181</v>
      </c>
      <c r="B186" s="5" t="s">
        <v>335</v>
      </c>
      <c r="C186" s="4" t="s">
        <v>336</v>
      </c>
      <c r="D186" s="4">
        <v>15</v>
      </c>
      <c r="E186" s="4">
        <v>25</v>
      </c>
      <c r="F186" s="25">
        <f t="shared" si="6"/>
        <v>20</v>
      </c>
      <c r="G186" s="4">
        <v>71</v>
      </c>
      <c r="H186" s="25">
        <f t="shared" si="7"/>
        <v>71</v>
      </c>
      <c r="I186" s="25">
        <f t="shared" si="8"/>
        <v>162</v>
      </c>
      <c r="J186" s="25" t="str">
        <f>VLOOKUP(H186,GREDD,2)</f>
        <v>B+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>
      <c r="A187" s="4">
        <v>182</v>
      </c>
      <c r="B187" s="5" t="s">
        <v>367</v>
      </c>
      <c r="C187" s="4" t="s">
        <v>368</v>
      </c>
      <c r="D187" s="4">
        <v>20</v>
      </c>
      <c r="E187" s="4">
        <v>30</v>
      </c>
      <c r="F187" s="25">
        <f t="shared" si="6"/>
        <v>25</v>
      </c>
      <c r="G187" s="4">
        <v>65</v>
      </c>
      <c r="H187" s="25">
        <f t="shared" si="7"/>
        <v>65</v>
      </c>
      <c r="I187" s="25">
        <f t="shared" si="8"/>
        <v>155</v>
      </c>
      <c r="J187" s="25" t="str">
        <f>VLOOKUP(H187,GREDD,2)</f>
        <v>B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>
      <c r="A188" s="4">
        <v>183</v>
      </c>
      <c r="B188" s="5" t="s">
        <v>229</v>
      </c>
      <c r="C188" s="4" t="s">
        <v>230</v>
      </c>
      <c r="D188" s="4">
        <v>15</v>
      </c>
      <c r="E188" s="4">
        <v>25</v>
      </c>
      <c r="F188" s="25">
        <f t="shared" si="6"/>
        <v>20</v>
      </c>
      <c r="G188" s="4">
        <v>52</v>
      </c>
      <c r="H188" s="25">
        <f t="shared" si="7"/>
        <v>52</v>
      </c>
      <c r="I188" s="25">
        <f t="shared" si="8"/>
        <v>124</v>
      </c>
      <c r="J188" s="25" t="str">
        <f>VLOOKUP(H188,GREDD,2)</f>
        <v>C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>
      <c r="A189" s="4">
        <v>184</v>
      </c>
      <c r="B189" s="5" t="s">
        <v>118</v>
      </c>
      <c r="C189" s="4" t="s">
        <v>42</v>
      </c>
      <c r="D189" s="4">
        <v>17</v>
      </c>
      <c r="E189" s="4">
        <v>27</v>
      </c>
      <c r="F189" s="25">
        <f t="shared" si="6"/>
        <v>22</v>
      </c>
      <c r="G189" s="4">
        <v>71</v>
      </c>
      <c r="H189" s="25">
        <f t="shared" si="7"/>
        <v>71</v>
      </c>
      <c r="I189" s="25">
        <f t="shared" si="8"/>
        <v>164</v>
      </c>
      <c r="J189" s="25" t="str">
        <f>VLOOKUP(H189,GREDD,2)</f>
        <v>B+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>
      <c r="A190" s="4">
        <v>185</v>
      </c>
      <c r="B190" s="5" t="s">
        <v>303</v>
      </c>
      <c r="C190" s="4" t="s">
        <v>304</v>
      </c>
      <c r="D190" s="4">
        <v>20</v>
      </c>
      <c r="E190" s="4">
        <v>30</v>
      </c>
      <c r="F190" s="25">
        <f t="shared" si="6"/>
        <v>25</v>
      </c>
      <c r="G190" s="4">
        <v>65</v>
      </c>
      <c r="H190" s="25">
        <f t="shared" si="7"/>
        <v>65</v>
      </c>
      <c r="I190" s="25">
        <f t="shared" si="8"/>
        <v>155</v>
      </c>
      <c r="J190" s="25" t="str">
        <f>VLOOKUP(H190,GREDD,2)</f>
        <v>B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>
      <c r="A191" s="4">
        <v>186</v>
      </c>
      <c r="B191" s="5" t="s">
        <v>96</v>
      </c>
      <c r="C191" s="4" t="s">
        <v>55</v>
      </c>
      <c r="D191" s="4">
        <v>20</v>
      </c>
      <c r="E191" s="4">
        <v>30</v>
      </c>
      <c r="F191" s="25">
        <f t="shared" si="6"/>
        <v>25</v>
      </c>
      <c r="G191" s="4">
        <v>77</v>
      </c>
      <c r="H191" s="25">
        <f t="shared" si="7"/>
        <v>77</v>
      </c>
      <c r="I191" s="25">
        <f t="shared" si="8"/>
        <v>179</v>
      </c>
      <c r="J191" s="25" t="str">
        <f>VLOOKUP(H191,GREDD,2)</f>
        <v>A-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>
      <c r="A192" s="4">
        <v>187</v>
      </c>
      <c r="B192" s="5" t="s">
        <v>271</v>
      </c>
      <c r="C192" s="4" t="s">
        <v>272</v>
      </c>
      <c r="D192" s="4">
        <v>20</v>
      </c>
      <c r="E192" s="4">
        <v>30</v>
      </c>
      <c r="F192" s="25">
        <f t="shared" si="6"/>
        <v>25</v>
      </c>
      <c r="G192" s="4">
        <v>67</v>
      </c>
      <c r="H192" s="25">
        <f t="shared" si="7"/>
        <v>67</v>
      </c>
      <c r="I192" s="25">
        <f t="shared" si="8"/>
        <v>159</v>
      </c>
      <c r="J192" s="25" t="str">
        <f>VLOOKUP(H192,GREDD,2)</f>
        <v>B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>
      <c r="A193" s="4">
        <v>188</v>
      </c>
      <c r="B193" s="5" t="s">
        <v>327</v>
      </c>
      <c r="C193" s="4" t="s">
        <v>328</v>
      </c>
      <c r="D193" s="4">
        <v>17</v>
      </c>
      <c r="E193" s="4">
        <v>27</v>
      </c>
      <c r="F193" s="25">
        <f t="shared" si="6"/>
        <v>22</v>
      </c>
      <c r="G193" s="4">
        <v>74</v>
      </c>
      <c r="H193" s="25">
        <f t="shared" si="7"/>
        <v>74</v>
      </c>
      <c r="I193" s="25">
        <f t="shared" si="8"/>
        <v>170</v>
      </c>
      <c r="J193" s="25" t="str">
        <f>VLOOKUP(H193,GREDD,2)</f>
        <v>B+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>
      <c r="A194" s="4">
        <v>189</v>
      </c>
      <c r="B194" s="5" t="s">
        <v>236</v>
      </c>
      <c r="C194" s="4" t="s">
        <v>237</v>
      </c>
      <c r="D194" s="4">
        <v>19</v>
      </c>
      <c r="E194" s="4">
        <v>29</v>
      </c>
      <c r="F194" s="25">
        <f t="shared" si="6"/>
        <v>24</v>
      </c>
      <c r="G194" s="4">
        <v>51</v>
      </c>
      <c r="H194" s="25">
        <f t="shared" si="7"/>
        <v>51</v>
      </c>
      <c r="I194" s="25">
        <f t="shared" si="8"/>
        <v>126</v>
      </c>
      <c r="J194" s="25" t="str">
        <f>VLOOKUP(H194,GREDD,2)</f>
        <v>C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>
      <c r="A195" s="4">
        <v>190</v>
      </c>
      <c r="B195" s="5" t="s">
        <v>388</v>
      </c>
      <c r="C195" s="4" t="s">
        <v>389</v>
      </c>
      <c r="D195" s="4">
        <v>19</v>
      </c>
      <c r="E195" s="4">
        <v>29</v>
      </c>
      <c r="F195" s="25">
        <f t="shared" si="6"/>
        <v>24</v>
      </c>
      <c r="G195" s="4">
        <v>71</v>
      </c>
      <c r="H195" s="25">
        <f t="shared" si="7"/>
        <v>71</v>
      </c>
      <c r="I195" s="25">
        <f t="shared" si="8"/>
        <v>166</v>
      </c>
      <c r="J195" s="25" t="str">
        <f>VLOOKUP(H195,GREDD,2)</f>
        <v>B+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>
      <c r="A196" s="4">
        <v>191</v>
      </c>
      <c r="B196" s="5" t="s">
        <v>93</v>
      </c>
      <c r="C196" s="4" t="s">
        <v>54</v>
      </c>
      <c r="D196" s="4">
        <v>20</v>
      </c>
      <c r="E196" s="4">
        <v>30</v>
      </c>
      <c r="F196" s="25">
        <f t="shared" si="6"/>
        <v>25</v>
      </c>
      <c r="G196" s="4">
        <v>78</v>
      </c>
      <c r="H196" s="25">
        <f t="shared" si="7"/>
        <v>78</v>
      </c>
      <c r="I196" s="25">
        <f t="shared" si="8"/>
        <v>181</v>
      </c>
      <c r="J196" s="25" t="str">
        <f>VLOOKUP(H196,GREDD,2)</f>
        <v>A-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>
      <c r="A197" s="4">
        <v>192</v>
      </c>
      <c r="B197" s="5" t="s">
        <v>396</v>
      </c>
      <c r="C197" s="4" t="s">
        <v>397</v>
      </c>
      <c r="D197" s="4">
        <v>20</v>
      </c>
      <c r="E197" s="4">
        <v>30</v>
      </c>
      <c r="F197" s="25">
        <f t="shared" si="6"/>
        <v>25</v>
      </c>
      <c r="G197" s="4">
        <v>52</v>
      </c>
      <c r="H197" s="25">
        <f t="shared" si="7"/>
        <v>52</v>
      </c>
      <c r="I197" s="25">
        <f t="shared" si="8"/>
        <v>129</v>
      </c>
      <c r="J197" s="25" t="str">
        <f>VLOOKUP(H197,GREDD,2)</f>
        <v>C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>
      <c r="A198" s="4">
        <v>193</v>
      </c>
      <c r="B198" s="5" t="s">
        <v>238</v>
      </c>
      <c r="C198" s="4" t="s">
        <v>239</v>
      </c>
      <c r="D198" s="4">
        <v>20</v>
      </c>
      <c r="E198" s="4">
        <v>30</v>
      </c>
      <c r="F198" s="25">
        <f t="shared" si="6"/>
        <v>25</v>
      </c>
      <c r="G198" s="4">
        <v>54</v>
      </c>
      <c r="H198" s="25">
        <f t="shared" si="7"/>
        <v>54</v>
      </c>
      <c r="I198" s="25">
        <f t="shared" si="8"/>
        <v>133</v>
      </c>
      <c r="J198" s="25" t="str">
        <f>VLOOKUP(H198,GREDD,2)</f>
        <v>C</v>
      </c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>
      <c r="A199" s="4">
        <v>194</v>
      </c>
      <c r="B199" s="5" t="s">
        <v>85</v>
      </c>
      <c r="C199" s="4" t="s">
        <v>44</v>
      </c>
      <c r="D199" s="4">
        <v>17</v>
      </c>
      <c r="E199" s="4">
        <v>27</v>
      </c>
      <c r="F199" s="25">
        <f t="shared" ref="F199:F200" si="9">AVERAGE(D199:E199)</f>
        <v>22</v>
      </c>
      <c r="G199" s="4">
        <v>79</v>
      </c>
      <c r="H199" s="25">
        <f t="shared" ref="H199:H200" si="10">SUM(G199/100*100)</f>
        <v>79</v>
      </c>
      <c r="I199" s="25">
        <f t="shared" ref="I199:I200" si="11">SUM(F199:H199)</f>
        <v>180</v>
      </c>
      <c r="J199" s="25" t="str">
        <f>VLOOKUP(H199,GREDD,2)</f>
        <v>A-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>
      <c r="A200" s="4">
        <v>195</v>
      </c>
      <c r="B200" s="5" t="s">
        <v>273</v>
      </c>
      <c r="C200" s="4" t="s">
        <v>274</v>
      </c>
      <c r="D200" s="4">
        <v>20</v>
      </c>
      <c r="E200" s="4">
        <v>30</v>
      </c>
      <c r="F200" s="25">
        <f t="shared" si="9"/>
        <v>25</v>
      </c>
      <c r="G200" s="4">
        <v>68</v>
      </c>
      <c r="H200" s="25">
        <f t="shared" si="10"/>
        <v>68</v>
      </c>
      <c r="I200" s="25">
        <f t="shared" si="11"/>
        <v>161</v>
      </c>
      <c r="J200" s="25" t="str">
        <f>VLOOKUP(H200,GREDD,2)</f>
        <v>B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>
      <c r="A201" s="7"/>
      <c r="B201" s="8"/>
      <c r="C201" s="7"/>
      <c r="D201" s="7"/>
      <c r="E201" s="7"/>
      <c r="F201" s="7"/>
      <c r="G201" s="7"/>
      <c r="H201" s="7"/>
      <c r="I201" s="7"/>
      <c r="J201" s="7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>
      <c r="A202" s="7"/>
      <c r="B202" s="8"/>
      <c r="C202" s="9" t="s">
        <v>134</v>
      </c>
      <c r="D202" s="17"/>
      <c r="E202" s="17"/>
      <c r="F202" s="25">
        <f>SUM(F6:F200)</f>
        <v>4410</v>
      </c>
      <c r="G202" s="17"/>
      <c r="H202" s="25">
        <f>SUM(H6:H200)</f>
        <v>12807.5</v>
      </c>
      <c r="I202" s="25">
        <f>SUM(I6:I200)</f>
        <v>30025</v>
      </c>
      <c r="J202" s="20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>
      <c r="A203" s="2"/>
      <c r="B203" s="2"/>
      <c r="C203" s="10" t="s">
        <v>135</v>
      </c>
      <c r="D203" s="18"/>
      <c r="E203" s="18"/>
      <c r="F203" s="26">
        <f>AVERAGE(F6:F200)</f>
        <v>22.615384615384617</v>
      </c>
      <c r="G203" s="18"/>
      <c r="H203" s="26">
        <f>AVERAGE(H6:H200)</f>
        <v>65.679487179487182</v>
      </c>
      <c r="I203" s="26">
        <f>AVERAGE(I6:I200)</f>
        <v>153.97435897435898</v>
      </c>
      <c r="J203" s="2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>
      <c r="A204" s="2"/>
      <c r="B204" s="2"/>
      <c r="C204" s="10" t="s">
        <v>22</v>
      </c>
      <c r="D204" s="19"/>
      <c r="E204" s="19"/>
      <c r="F204" s="27">
        <f>MIN(F6:F200)</f>
        <v>19</v>
      </c>
      <c r="G204" s="19"/>
      <c r="H204" s="27">
        <f>MIN(H6:H200)</f>
        <v>24</v>
      </c>
      <c r="I204" s="27">
        <f>MIN(I6:I200)</f>
        <v>70</v>
      </c>
      <c r="J204" s="2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>
      <c r="A205" s="2"/>
      <c r="B205" s="2"/>
      <c r="C205" s="10" t="s">
        <v>23</v>
      </c>
      <c r="D205" s="19"/>
      <c r="E205" s="19"/>
      <c r="F205" s="27">
        <f>MAX(F6:F200)</f>
        <v>25</v>
      </c>
      <c r="G205" s="19"/>
      <c r="H205" s="27">
        <f>MAX(H6:H200)</f>
        <v>100</v>
      </c>
      <c r="I205" s="27">
        <f>MAX(I6:I200)</f>
        <v>225</v>
      </c>
      <c r="J205" s="2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>
      <c r="A207" s="2"/>
      <c r="B207" s="2"/>
      <c r="C207" s="3" t="s">
        <v>18</v>
      </c>
      <c r="D207" s="3" t="s">
        <v>20</v>
      </c>
      <c r="E207" s="16"/>
      <c r="F207" s="16"/>
      <c r="G207" s="16"/>
      <c r="H207" s="16"/>
      <c r="I207" s="16"/>
      <c r="J207" s="2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>
      <c r="A208" s="2"/>
      <c r="B208" s="2"/>
      <c r="C208" s="3" t="s">
        <v>4</v>
      </c>
      <c r="D208" s="28" t="s">
        <v>34</v>
      </c>
      <c r="E208" s="16"/>
      <c r="F208" s="16"/>
      <c r="G208" s="16"/>
      <c r="H208" s="16"/>
      <c r="I208" s="16"/>
      <c r="J208" s="2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>
      <c r="A209" s="2"/>
      <c r="B209" s="2"/>
      <c r="C209" s="3" t="s">
        <v>3</v>
      </c>
      <c r="D209" s="28" t="s">
        <v>33</v>
      </c>
      <c r="E209" s="16"/>
      <c r="F209" s="16"/>
      <c r="G209" s="16"/>
      <c r="H209" s="16"/>
      <c r="I209" s="16"/>
      <c r="J209" s="2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>
      <c r="A210" s="2"/>
      <c r="B210" s="2"/>
      <c r="C210" s="3" t="s">
        <v>2</v>
      </c>
      <c r="D210" s="28" t="s">
        <v>32</v>
      </c>
      <c r="E210" s="16"/>
      <c r="F210" s="16"/>
      <c r="G210" s="16"/>
      <c r="H210" s="16"/>
      <c r="I210" s="16"/>
      <c r="J210" s="2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>
      <c r="A211" s="2"/>
      <c r="B211" s="2"/>
      <c r="C211" s="3" t="s">
        <v>1</v>
      </c>
      <c r="D211" s="28" t="s">
        <v>31</v>
      </c>
      <c r="E211" s="11" t="s">
        <v>84</v>
      </c>
      <c r="F211" s="16"/>
      <c r="G211" s="16"/>
      <c r="H211" s="16"/>
      <c r="I211" s="1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>
      <c r="A212" s="2"/>
      <c r="B212" s="2"/>
      <c r="C212" s="3" t="s">
        <v>0</v>
      </c>
      <c r="D212" s="28" t="s">
        <v>30</v>
      </c>
      <c r="E212" s="16"/>
      <c r="F212" s="16"/>
      <c r="G212" s="16"/>
      <c r="H212" s="16"/>
      <c r="I212" s="16"/>
      <c r="J212" s="2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>
      <c r="A213" s="2"/>
      <c r="B213" s="2"/>
      <c r="C213" s="3" t="s">
        <v>10</v>
      </c>
      <c r="D213" s="28" t="s">
        <v>29</v>
      </c>
      <c r="E213" s="16"/>
      <c r="F213" s="16"/>
      <c r="G213" s="16"/>
      <c r="H213" s="16"/>
      <c r="I213" s="16"/>
      <c r="J213" s="2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>
      <c r="A214" s="2"/>
      <c r="B214" s="2"/>
      <c r="C214" s="3" t="s">
        <v>6</v>
      </c>
      <c r="D214" s="28" t="s">
        <v>28</v>
      </c>
      <c r="E214" s="16"/>
      <c r="F214" s="16"/>
      <c r="G214" s="16"/>
      <c r="H214" s="16"/>
      <c r="I214" s="16"/>
      <c r="J214" s="2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>
      <c r="A215" s="2"/>
      <c r="B215" s="2"/>
      <c r="C215" s="3" t="s">
        <v>9</v>
      </c>
      <c r="D215" s="28" t="s">
        <v>27</v>
      </c>
      <c r="E215" s="16"/>
      <c r="F215" s="16"/>
      <c r="G215" s="16"/>
      <c r="H215" s="16"/>
      <c r="I215" s="16"/>
      <c r="J215" s="2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>
      <c r="A216" s="2"/>
      <c r="B216" s="2"/>
      <c r="C216" s="3" t="s">
        <v>8</v>
      </c>
      <c r="D216" s="28" t="s">
        <v>26</v>
      </c>
      <c r="E216" s="16"/>
      <c r="F216" s="16"/>
      <c r="G216" s="16"/>
      <c r="H216" s="16"/>
      <c r="I216" s="16"/>
      <c r="J216" s="2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>
      <c r="A217" s="2"/>
      <c r="B217" s="2"/>
      <c r="C217" s="3" t="s">
        <v>7</v>
      </c>
      <c r="D217" s="28" t="s">
        <v>25</v>
      </c>
      <c r="E217" s="16"/>
      <c r="F217" s="16"/>
      <c r="G217" s="16"/>
      <c r="H217" s="16"/>
      <c r="I217" s="16"/>
      <c r="J217" s="2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>
      <c r="A218" s="2"/>
      <c r="B218" s="2"/>
      <c r="C218" s="3" t="s">
        <v>5</v>
      </c>
      <c r="D218" s="28" t="s">
        <v>24</v>
      </c>
      <c r="E218" s="16"/>
      <c r="F218" s="16"/>
      <c r="G218" s="16"/>
      <c r="H218" s="16"/>
      <c r="I218" s="16"/>
      <c r="J218" s="2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20" spans="1:33">
      <c r="D220" s="41">
        <v>0</v>
      </c>
      <c r="E220" s="40" t="s">
        <v>5</v>
      </c>
    </row>
    <row r="221" spans="1:33">
      <c r="D221" s="41">
        <v>35</v>
      </c>
      <c r="E221" s="40" t="s">
        <v>7</v>
      </c>
    </row>
    <row r="222" spans="1:33">
      <c r="D222" s="41">
        <v>40</v>
      </c>
      <c r="E222" s="40" t="s">
        <v>8</v>
      </c>
    </row>
    <row r="223" spans="1:33">
      <c r="D223" s="41">
        <v>45</v>
      </c>
      <c r="E223" s="40" t="s">
        <v>9</v>
      </c>
    </row>
    <row r="224" spans="1:33">
      <c r="D224" s="41">
        <v>50</v>
      </c>
      <c r="E224" s="40" t="s">
        <v>6</v>
      </c>
    </row>
    <row r="225" spans="4:5">
      <c r="D225" s="41">
        <v>55</v>
      </c>
      <c r="E225" s="40" t="s">
        <v>10</v>
      </c>
    </row>
    <row r="226" spans="4:5">
      <c r="D226" s="41">
        <v>60</v>
      </c>
      <c r="E226" s="40" t="s">
        <v>0</v>
      </c>
    </row>
    <row r="227" spans="4:5">
      <c r="D227" s="41">
        <v>65</v>
      </c>
      <c r="E227" s="40" t="s">
        <v>1</v>
      </c>
    </row>
    <row r="228" spans="4:5">
      <c r="D228" s="41">
        <v>70</v>
      </c>
      <c r="E228" s="40" t="s">
        <v>2</v>
      </c>
    </row>
    <row r="229" spans="4:5">
      <c r="D229" s="41">
        <v>75</v>
      </c>
      <c r="E229" s="40" t="s">
        <v>3</v>
      </c>
    </row>
    <row r="230" spans="4:5">
      <c r="D230" s="41">
        <v>80</v>
      </c>
      <c r="E230" s="28" t="s">
        <v>4</v>
      </c>
    </row>
  </sheetData>
  <sortState ref="B5:J199">
    <sortCondition ref="B5:B199"/>
  </sortState>
  <mergeCells count="9">
    <mergeCell ref="A1:B1"/>
    <mergeCell ref="A2:B2"/>
    <mergeCell ref="J4:J5"/>
    <mergeCell ref="C4:C5"/>
    <mergeCell ref="B4:B5"/>
    <mergeCell ref="A4:A5"/>
    <mergeCell ref="F4:F5"/>
    <mergeCell ref="H4:H5"/>
    <mergeCell ref="I4:I5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workbookViewId="0">
      <selection activeCell="E6" sqref="E6"/>
    </sheetView>
  </sheetViews>
  <sheetFormatPr defaultRowHeight="15"/>
  <cols>
    <col min="2" max="2" width="10.140625" bestFit="1" customWidth="1"/>
  </cols>
  <sheetData>
    <row r="1" spans="1:3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>
      <c r="A2" s="12" t="s">
        <v>436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>
      <c r="A4" s="3" t="s">
        <v>18</v>
      </c>
      <c r="B4" s="3" t="s">
        <v>35</v>
      </c>
      <c r="C4" s="3" t="s">
        <v>19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>
      <c r="A5" s="3" t="s">
        <v>4</v>
      </c>
      <c r="B5" s="30">
        <f>COUNTIF(GREDDD,"A")</f>
        <v>31</v>
      </c>
      <c r="C5" s="39">
        <f>SUM(B5/195*100)</f>
        <v>15.897435897435896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3" t="s">
        <v>3</v>
      </c>
      <c r="B6" s="30">
        <f>COUNTIF(GREDDD,"A-")</f>
        <v>27</v>
      </c>
      <c r="C6" s="39">
        <f t="shared" ref="C6:C16" si="0">SUM(B6/195*100)</f>
        <v>13.846153846153847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>
      <c r="A7" s="3" t="s">
        <v>2</v>
      </c>
      <c r="B7" s="30">
        <f>COUNTIF(GREDDD,"B+")</f>
        <v>25</v>
      </c>
      <c r="C7" s="39">
        <f t="shared" si="0"/>
        <v>12.820512820512819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>
      <c r="A8" s="3" t="s">
        <v>1</v>
      </c>
      <c r="B8" s="30">
        <f>COUNTIF(GREDDD,"B")</f>
        <v>23</v>
      </c>
      <c r="C8" s="39">
        <f t="shared" si="0"/>
        <v>11.794871794871794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>
      <c r="A9" s="3" t="s">
        <v>0</v>
      </c>
      <c r="B9" s="30">
        <f>COUNTIF(GREDDD,"B-")</f>
        <v>20</v>
      </c>
      <c r="C9" s="39">
        <f t="shared" si="0"/>
        <v>10.256410256410255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>
      <c r="A10" s="3" t="s">
        <v>10</v>
      </c>
      <c r="B10" s="30">
        <f>COUNTIF(GREDDD,"C+")</f>
        <v>18</v>
      </c>
      <c r="C10" s="39">
        <f t="shared" si="0"/>
        <v>9.2307692307692317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>
      <c r="A11" s="3" t="s">
        <v>6</v>
      </c>
      <c r="B11" s="30">
        <f>COUNTIF(GREDDD,"C")</f>
        <v>16</v>
      </c>
      <c r="C11" s="39">
        <f t="shared" si="0"/>
        <v>8.2051282051282044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>
      <c r="A12" s="3" t="s">
        <v>9</v>
      </c>
      <c r="B12" s="30">
        <f>COUNTIF(GREDDD,"C-")</f>
        <v>14</v>
      </c>
      <c r="C12" s="39">
        <f t="shared" si="0"/>
        <v>7.1794871794871788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>
      <c r="A13" s="3" t="s">
        <v>8</v>
      </c>
      <c r="B13" s="30">
        <f>COUNTIF(GREDDD,"D+")</f>
        <v>10</v>
      </c>
      <c r="C13" s="39">
        <f t="shared" si="0"/>
        <v>5.1282051282051277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>
      <c r="A14" s="3" t="s">
        <v>7</v>
      </c>
      <c r="B14" s="30">
        <f>COUNTIF(GREDDD,"D")</f>
        <v>7</v>
      </c>
      <c r="C14" s="39">
        <f t="shared" si="0"/>
        <v>3.5897435897435894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>
      <c r="A15" s="3" t="s">
        <v>5</v>
      </c>
      <c r="B15" s="30">
        <f>COUNTIF(GREDDD,"F")</f>
        <v>4</v>
      </c>
      <c r="C15" s="39">
        <f t="shared" si="0"/>
        <v>2.0512820512820511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A16" s="3" t="s">
        <v>21</v>
      </c>
      <c r="B16" s="30">
        <f>SUM(B5:B15)</f>
        <v>195</v>
      </c>
      <c r="C16" s="39">
        <f t="shared" si="0"/>
        <v>100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>
      <c r="A18" s="13" t="s">
        <v>36</v>
      </c>
      <c r="B18" s="31"/>
      <c r="C18" s="14" t="s">
        <v>77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>
      <c r="A19" s="13" t="s">
        <v>37</v>
      </c>
      <c r="B19" s="31"/>
      <c r="C19" s="14" t="s">
        <v>78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>
      <c r="A20" s="15"/>
      <c r="B20" s="15"/>
      <c r="C20" s="1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>
      <c r="A21" s="15"/>
      <c r="B21" s="15"/>
      <c r="C21" s="1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>
      <c r="A22" s="15"/>
      <c r="B22" s="15"/>
      <c r="C22" s="1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>
      <c r="A23" s="15"/>
      <c r="B23" s="15"/>
      <c r="C23" s="1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>
      <c r="A24" s="15"/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>
      <c r="A25" s="15"/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QUESTIONS</vt:lpstr>
      <vt:lpstr>DATA</vt:lpstr>
      <vt:lpstr>ANALYSIS</vt:lpstr>
      <vt:lpstr>GRAD</vt:lpstr>
      <vt:lpstr>GRADE</vt:lpstr>
      <vt:lpstr>GRED</vt:lpstr>
      <vt:lpstr>GREDD</vt:lpstr>
      <vt:lpstr>GREDDD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STUDENT</cp:lastModifiedBy>
  <cp:lastPrinted>2019-05-29T03:05:38Z</cp:lastPrinted>
  <dcterms:created xsi:type="dcterms:W3CDTF">2018-07-24T03:32:00Z</dcterms:created>
  <dcterms:modified xsi:type="dcterms:W3CDTF">2020-10-08T09:30:14Z</dcterms:modified>
</cp:coreProperties>
</file>